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drawings/drawing2.xml" ContentType="application/vnd.openxmlformats-officedocument.drawing+xml"/>
  <Override PartName="/xl/activeX/activeX4.xml" ContentType="application/vnd.ms-office.activeX+xml"/>
  <Override PartName="/xl/activeX/activeX4.bin" ContentType="application/vnd.ms-office.activeX"/>
  <Override PartName="/xl/drawings/drawing3.xml" ContentType="application/vnd.openxmlformats-officedocument.drawing+xml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drawings/drawing4.xml" ContentType="application/vnd.openxmlformats-officedocument.drawing+xml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drawings/drawing5.xml" ContentType="application/vnd.openxmlformats-officedocument.drawing+xml"/>
  <Override PartName="/xl/activeX/activeX15.xml" ContentType="application/vnd.ms-office.activeX+xml"/>
  <Override PartName="/xl/activeX/activeX15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8_{C8EC7201-9ED7-4DC7-94B8-574C152188F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weekscore 30 st." sheetId="9" r:id="rId1"/>
    <sheet name="Gemidd. 30 st." sheetId="8" r:id="rId2"/>
    <sheet name="Punten " sheetId="7" r:id="rId3"/>
    <sheet name="Weeksc. 20 st." sheetId="4" r:id="rId4"/>
    <sheet name="Gemidd. 20 st." sheetId="6" r:id="rId5"/>
  </sheets>
  <definedNames>
    <definedName name="_xlnm.Print_Area" localSheetId="4">'Gemidd. 20 st.'!$A$2:$AB$17</definedName>
    <definedName name="_xlnm.Print_Area" localSheetId="1">'Gemidd. 30 st.'!$A$5:$AB$52</definedName>
    <definedName name="_xlnm.Print_Area" localSheetId="2">'Punten '!$A$3:$AH$39</definedName>
    <definedName name="_xlnm.Print_Area" localSheetId="3">'Weeksc. 20 st.'!$A$2:$I$19</definedName>
    <definedName name="_xlnm.Print_Area" localSheetId="0">'weekscore 30 st.'!$A$2:$K$52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E52" i="9" l="1"/>
  <c r="Y52" i="9"/>
  <c r="AF52" i="9" s="1"/>
  <c r="F52" i="9"/>
  <c r="D52" i="9"/>
  <c r="H52" i="9" s="1"/>
  <c r="L52" i="9" s="1"/>
  <c r="C52" i="9"/>
  <c r="AE51" i="9"/>
  <c r="Y51" i="9"/>
  <c r="AF51" i="9" s="1"/>
  <c r="F51" i="9"/>
  <c r="D51" i="9"/>
  <c r="H51" i="9" s="1"/>
  <c r="L51" i="9" s="1"/>
  <c r="C51" i="9"/>
  <c r="AE50" i="9"/>
  <c r="Y50" i="9"/>
  <c r="AF50" i="9" s="1"/>
  <c r="F50" i="9"/>
  <c r="D50" i="9"/>
  <c r="H50" i="9" s="1"/>
  <c r="L50" i="9" s="1"/>
  <c r="C50" i="9"/>
  <c r="AE49" i="9"/>
  <c r="Y49" i="9"/>
  <c r="AF49" i="9" s="1"/>
  <c r="F49" i="9"/>
  <c r="D49" i="9"/>
  <c r="H49" i="9" s="1"/>
  <c r="L49" i="9" s="1"/>
  <c r="C49" i="9"/>
  <c r="AE48" i="9"/>
  <c r="Y48" i="9"/>
  <c r="AF48" i="9" s="1"/>
  <c r="F48" i="9"/>
  <c r="D48" i="9"/>
  <c r="H48" i="9" s="1"/>
  <c r="L48" i="9" s="1"/>
  <c r="C48" i="9"/>
  <c r="AE47" i="9"/>
  <c r="Y47" i="9"/>
  <c r="AF47" i="9" s="1"/>
  <c r="F47" i="9"/>
  <c r="D47" i="9"/>
  <c r="H47" i="9" s="1"/>
  <c r="L47" i="9" s="1"/>
  <c r="C47" i="9"/>
  <c r="AE46" i="9"/>
  <c r="Y46" i="9"/>
  <c r="AF46" i="9" s="1"/>
  <c r="F46" i="9"/>
  <c r="D46" i="9"/>
  <c r="H46" i="9" s="1"/>
  <c r="L46" i="9" s="1"/>
  <c r="C46" i="9"/>
  <c r="AE40" i="9"/>
  <c r="Y40" i="9"/>
  <c r="AF40" i="9" s="1"/>
  <c r="F40" i="9"/>
  <c r="D40" i="9"/>
  <c r="H40" i="9" s="1"/>
  <c r="L40" i="9" s="1"/>
  <c r="C40" i="9"/>
  <c r="AE39" i="9"/>
  <c r="Y39" i="9"/>
  <c r="AF39" i="9" s="1"/>
  <c r="F39" i="9"/>
  <c r="D39" i="9"/>
  <c r="H39" i="9" s="1"/>
  <c r="L39" i="9" s="1"/>
  <c r="C39" i="9"/>
  <c r="AE38" i="9"/>
  <c r="Y38" i="9"/>
  <c r="AF38" i="9" s="1"/>
  <c r="F38" i="9"/>
  <c r="D38" i="9"/>
  <c r="H38" i="9" s="1"/>
  <c r="L38" i="9" s="1"/>
  <c r="C38" i="9"/>
  <c r="AE37" i="9"/>
  <c r="Y37" i="9"/>
  <c r="AF37" i="9" s="1"/>
  <c r="F37" i="9"/>
  <c r="D37" i="9"/>
  <c r="H37" i="9" s="1"/>
  <c r="L37" i="9" s="1"/>
  <c r="C37" i="9"/>
  <c r="AE36" i="9"/>
  <c r="Y36" i="9"/>
  <c r="AF36" i="9" s="1"/>
  <c r="F36" i="9"/>
  <c r="D36" i="9"/>
  <c r="H36" i="9" s="1"/>
  <c r="L36" i="9" s="1"/>
  <c r="C36" i="9"/>
  <c r="AE35" i="9"/>
  <c r="Y35" i="9"/>
  <c r="AF35" i="9" s="1"/>
  <c r="M35" i="9"/>
  <c r="F35" i="9"/>
  <c r="D35" i="9"/>
  <c r="H35" i="9" s="1"/>
  <c r="L35" i="9" s="1"/>
  <c r="C35" i="9"/>
  <c r="AE34" i="9"/>
  <c r="Y34" i="9"/>
  <c r="AF34" i="9" s="1"/>
  <c r="F34" i="9"/>
  <c r="D34" i="9"/>
  <c r="H34" i="9" s="1"/>
  <c r="L34" i="9" s="1"/>
  <c r="C34" i="9"/>
  <c r="AE29" i="9"/>
  <c r="Y29" i="9"/>
  <c r="AF29" i="9" s="1"/>
  <c r="F29" i="9"/>
  <c r="D29" i="9"/>
  <c r="H29" i="9" s="1"/>
  <c r="L29" i="9" s="1"/>
  <c r="C29" i="9"/>
  <c r="AE28" i="9"/>
  <c r="Y28" i="9"/>
  <c r="AF28" i="9" s="1"/>
  <c r="F28" i="9"/>
  <c r="D28" i="9"/>
  <c r="H28" i="9" s="1"/>
  <c r="L28" i="9" s="1"/>
  <c r="C28" i="9"/>
  <c r="AE27" i="9"/>
  <c r="Y27" i="9"/>
  <c r="AF27" i="9" s="1"/>
  <c r="F27" i="9"/>
  <c r="D27" i="9"/>
  <c r="H27" i="9" s="1"/>
  <c r="L27" i="9" s="1"/>
  <c r="C27" i="9"/>
  <c r="AE26" i="9"/>
  <c r="Y26" i="9"/>
  <c r="AF26" i="9" s="1"/>
  <c r="F26" i="9"/>
  <c r="D26" i="9"/>
  <c r="H26" i="9" s="1"/>
  <c r="L26" i="9" s="1"/>
  <c r="C26" i="9"/>
  <c r="AE25" i="9"/>
  <c r="Y25" i="9"/>
  <c r="AF25" i="9" s="1"/>
  <c r="F25" i="9"/>
  <c r="D25" i="9"/>
  <c r="H25" i="9" s="1"/>
  <c r="L25" i="9" s="1"/>
  <c r="C25" i="9"/>
  <c r="AE24" i="9"/>
  <c r="Y24" i="9"/>
  <c r="AF24" i="9" s="1"/>
  <c r="F24" i="9"/>
  <c r="D24" i="9"/>
  <c r="H24" i="9" s="1"/>
  <c r="L24" i="9" s="1"/>
  <c r="C24" i="9"/>
  <c r="AE23" i="9"/>
  <c r="Y23" i="9"/>
  <c r="AF23" i="9" s="1"/>
  <c r="F23" i="9"/>
  <c r="D23" i="9"/>
  <c r="H23" i="9" s="1"/>
  <c r="L23" i="9" s="1"/>
  <c r="C23" i="9"/>
  <c r="AE22" i="9"/>
  <c r="Y22" i="9"/>
  <c r="AF22" i="9" s="1"/>
  <c r="F22" i="9"/>
  <c r="D22" i="9"/>
  <c r="H22" i="9" s="1"/>
  <c r="L22" i="9" s="1"/>
  <c r="C22" i="9"/>
  <c r="AE17" i="9"/>
  <c r="AF17" i="9" s="1"/>
  <c r="AE16" i="9"/>
  <c r="Y16" i="9"/>
  <c r="AF16" i="9" s="1"/>
  <c r="F16" i="9"/>
  <c r="D16" i="9"/>
  <c r="H16" i="9" s="1"/>
  <c r="L16" i="9" s="1"/>
  <c r="C16" i="9"/>
  <c r="AE15" i="9"/>
  <c r="Y15" i="9"/>
  <c r="AF15" i="9" s="1"/>
  <c r="F15" i="9"/>
  <c r="D15" i="9"/>
  <c r="H15" i="9" s="1"/>
  <c r="L15" i="9" s="1"/>
  <c r="C15" i="9"/>
  <c r="AE14" i="9"/>
  <c r="Y14" i="9"/>
  <c r="AF14" i="9" s="1"/>
  <c r="F14" i="9"/>
  <c r="D14" i="9"/>
  <c r="H14" i="9" s="1"/>
  <c r="L14" i="9" s="1"/>
  <c r="C14" i="9"/>
  <c r="AE13" i="9"/>
  <c r="Y13" i="9"/>
  <c r="AF13" i="9" s="1"/>
  <c r="F13" i="9"/>
  <c r="D13" i="9"/>
  <c r="H13" i="9" s="1"/>
  <c r="L13" i="9" s="1"/>
  <c r="C13" i="9"/>
  <c r="AE12" i="9"/>
  <c r="Y12" i="9"/>
  <c r="AF12" i="9" s="1"/>
  <c r="F12" i="9"/>
  <c r="D12" i="9"/>
  <c r="H12" i="9" s="1"/>
  <c r="L12" i="9" s="1"/>
  <c r="C12" i="9"/>
  <c r="AE11" i="9"/>
  <c r="Y11" i="9"/>
  <c r="AF11" i="9" s="1"/>
  <c r="F11" i="9"/>
  <c r="D11" i="9"/>
  <c r="H11" i="9" s="1"/>
  <c r="L11" i="9" s="1"/>
  <c r="C11" i="9"/>
  <c r="G50" i="8"/>
  <c r="F50" i="8"/>
  <c r="E50" i="8"/>
  <c r="D50" i="8"/>
  <c r="C50" i="8"/>
  <c r="G49" i="8"/>
  <c r="F49" i="8"/>
  <c r="E49" i="8"/>
  <c r="D49" i="8"/>
  <c r="C49" i="8"/>
  <c r="G48" i="8"/>
  <c r="F48" i="8"/>
  <c r="E48" i="8"/>
  <c r="D48" i="8"/>
  <c r="C48" i="8"/>
  <c r="G47" i="8"/>
  <c r="F47" i="8"/>
  <c r="E47" i="8"/>
  <c r="D47" i="8"/>
  <c r="C47" i="8"/>
  <c r="G46" i="8"/>
  <c r="F46" i="8"/>
  <c r="E46" i="8"/>
  <c r="D46" i="8"/>
  <c r="C46" i="8"/>
  <c r="G45" i="8"/>
  <c r="F45" i="8"/>
  <c r="E45" i="8"/>
  <c r="D45" i="8"/>
  <c r="C45" i="8"/>
  <c r="G44" i="8"/>
  <c r="F44" i="8"/>
  <c r="E44" i="8"/>
  <c r="D44" i="8"/>
  <c r="C44" i="8"/>
  <c r="G39" i="8"/>
  <c r="F39" i="8"/>
  <c r="E39" i="8"/>
  <c r="D39" i="8"/>
  <c r="C39" i="8"/>
  <c r="G38" i="8"/>
  <c r="F38" i="8"/>
  <c r="E38" i="8"/>
  <c r="D38" i="8"/>
  <c r="C38" i="8"/>
  <c r="G37" i="8"/>
  <c r="F37" i="8"/>
  <c r="E37" i="8"/>
  <c r="D37" i="8"/>
  <c r="C37" i="8"/>
  <c r="G36" i="8"/>
  <c r="F36" i="8"/>
  <c r="E36" i="8"/>
  <c r="D36" i="8"/>
  <c r="C36" i="8"/>
  <c r="G35" i="8"/>
  <c r="F35" i="8"/>
  <c r="E35" i="8"/>
  <c r="D35" i="8"/>
  <c r="C35" i="8"/>
  <c r="G34" i="8"/>
  <c r="F34" i="8"/>
  <c r="E34" i="8"/>
  <c r="D34" i="8"/>
  <c r="C34" i="8"/>
  <c r="G33" i="8"/>
  <c r="F33" i="8"/>
  <c r="E33" i="8"/>
  <c r="D33" i="8"/>
  <c r="C33" i="8"/>
  <c r="G28" i="8"/>
  <c r="F28" i="8"/>
  <c r="E28" i="8"/>
  <c r="D28" i="8"/>
  <c r="C28" i="8"/>
  <c r="G27" i="8"/>
  <c r="F27" i="8"/>
  <c r="E27" i="8"/>
  <c r="D27" i="8"/>
  <c r="C27" i="8"/>
  <c r="G26" i="8"/>
  <c r="F26" i="8"/>
  <c r="E26" i="8"/>
  <c r="D26" i="8"/>
  <c r="C26" i="8"/>
  <c r="G25" i="8"/>
  <c r="E25" i="8"/>
  <c r="D25" i="8"/>
  <c r="C25" i="8"/>
  <c r="G24" i="8"/>
  <c r="F24" i="8"/>
  <c r="E24" i="8"/>
  <c r="D24" i="8"/>
  <c r="C24" i="8"/>
  <c r="G23" i="8"/>
  <c r="F23" i="8"/>
  <c r="E23" i="8"/>
  <c r="D23" i="8"/>
  <c r="C23" i="8"/>
  <c r="G22" i="8"/>
  <c r="F22" i="8"/>
  <c r="E22" i="8"/>
  <c r="D22" i="8"/>
  <c r="C22" i="8"/>
  <c r="G21" i="8"/>
  <c r="F21" i="8"/>
  <c r="E21" i="8"/>
  <c r="D21" i="8"/>
  <c r="C21" i="8"/>
  <c r="G16" i="8"/>
  <c r="F16" i="8"/>
  <c r="E16" i="8"/>
  <c r="D16" i="8"/>
  <c r="C16" i="8"/>
  <c r="G15" i="8"/>
  <c r="F15" i="8"/>
  <c r="E15" i="8"/>
  <c r="D15" i="8"/>
  <c r="C15" i="8"/>
  <c r="G14" i="8"/>
  <c r="F14" i="8"/>
  <c r="E14" i="8"/>
  <c r="D14" i="8"/>
  <c r="C14" i="8"/>
  <c r="G13" i="8"/>
  <c r="F13" i="8"/>
  <c r="E13" i="8"/>
  <c r="D13" i="8"/>
  <c r="C13" i="8"/>
  <c r="G12" i="8"/>
  <c r="F12" i="8"/>
  <c r="E12" i="8"/>
  <c r="D12" i="8"/>
  <c r="C12" i="8"/>
  <c r="G11" i="8"/>
  <c r="F11" i="8"/>
  <c r="E11" i="8"/>
  <c r="D11" i="8"/>
  <c r="C11" i="8"/>
  <c r="AQ38" i="7"/>
  <c r="AP38" i="7"/>
  <c r="AO38" i="7"/>
  <c r="Z38" i="7"/>
  <c r="Y38" i="7"/>
  <c r="X38" i="7"/>
  <c r="H38" i="7"/>
  <c r="I38" i="7" s="1"/>
  <c r="F38" i="7"/>
  <c r="D38" i="7"/>
  <c r="BH37" i="7"/>
  <c r="BG37" i="7"/>
  <c r="BF37" i="7"/>
  <c r="BE37" i="7" s="1"/>
  <c r="AQ37" i="7"/>
  <c r="AP37" i="7"/>
  <c r="AO37" i="7"/>
  <c r="F37" i="7"/>
  <c r="BH36" i="7"/>
  <c r="BG36" i="7"/>
  <c r="BF36" i="7"/>
  <c r="AQ36" i="7"/>
  <c r="AP36" i="7"/>
  <c r="AO36" i="7"/>
  <c r="Z36" i="7"/>
  <c r="Y36" i="7"/>
  <c r="X36" i="7"/>
  <c r="H36" i="7"/>
  <c r="F36" i="7"/>
  <c r="D36" i="7"/>
  <c r="BH35" i="7"/>
  <c r="BG35" i="7"/>
  <c r="BF35" i="7" s="1"/>
  <c r="AQ35" i="7"/>
  <c r="AP35" i="7"/>
  <c r="AO35" i="7" s="1"/>
  <c r="Z35" i="7"/>
  <c r="Y35" i="7"/>
  <c r="X35" i="7" s="1"/>
  <c r="H35" i="7"/>
  <c r="BE35" i="7" s="1"/>
  <c r="F35" i="7"/>
  <c r="AN35" i="7" s="1"/>
  <c r="D35" i="7"/>
  <c r="W35" i="7" s="1"/>
  <c r="BH34" i="7"/>
  <c r="BG34" i="7"/>
  <c r="BF34" i="7"/>
  <c r="AQ34" i="7"/>
  <c r="AP34" i="7"/>
  <c r="AO34" i="7"/>
  <c r="Z34" i="7"/>
  <c r="Y34" i="7"/>
  <c r="X34" i="7"/>
  <c r="H34" i="7"/>
  <c r="F34" i="7"/>
  <c r="D34" i="7"/>
  <c r="BH33" i="7"/>
  <c r="BG33" i="7"/>
  <c r="BF33" i="7" s="1"/>
  <c r="AQ33" i="7"/>
  <c r="AP33" i="7"/>
  <c r="AO33" i="7" s="1"/>
  <c r="Z33" i="7"/>
  <c r="Y33" i="7"/>
  <c r="X33" i="7" s="1"/>
  <c r="H33" i="7"/>
  <c r="BE33" i="7" s="1"/>
  <c r="F33" i="7"/>
  <c r="AN33" i="7" s="1"/>
  <c r="D33" i="7"/>
  <c r="W33" i="7" s="1"/>
  <c r="BH32" i="7"/>
  <c r="BG32" i="7"/>
  <c r="BF32" i="7"/>
  <c r="AQ32" i="7"/>
  <c r="AP32" i="7"/>
  <c r="AO32" i="7"/>
  <c r="Z32" i="7"/>
  <c r="Y32" i="7"/>
  <c r="X32" i="7"/>
  <c r="H32" i="7"/>
  <c r="F32" i="7"/>
  <c r="D32" i="7"/>
  <c r="BH31" i="7"/>
  <c r="BG31" i="7"/>
  <c r="BF31" i="7" s="1"/>
  <c r="AQ31" i="7"/>
  <c r="AP31" i="7"/>
  <c r="AO31" i="7" s="1"/>
  <c r="Z31" i="7"/>
  <c r="Y31" i="7"/>
  <c r="X31" i="7" s="1"/>
  <c r="H31" i="7"/>
  <c r="F31" i="7"/>
  <c r="AN31" i="7" s="1"/>
  <c r="D31" i="7"/>
  <c r="BH30" i="7"/>
  <c r="BG30" i="7"/>
  <c r="BF30" i="7"/>
  <c r="AQ30" i="7"/>
  <c r="AP30" i="7"/>
  <c r="AO30" i="7"/>
  <c r="Z30" i="7"/>
  <c r="Y30" i="7"/>
  <c r="X30" i="7"/>
  <c r="H30" i="7"/>
  <c r="F30" i="7"/>
  <c r="D30" i="7"/>
  <c r="BH29" i="7"/>
  <c r="BG29" i="7"/>
  <c r="BF29" i="7" s="1"/>
  <c r="AQ29" i="7"/>
  <c r="AP29" i="7"/>
  <c r="AO29" i="7" s="1"/>
  <c r="Z29" i="7"/>
  <c r="Y29" i="7"/>
  <c r="X29" i="7" s="1"/>
  <c r="H29" i="7"/>
  <c r="BE29" i="7" s="1"/>
  <c r="F29" i="7"/>
  <c r="AN29" i="7" s="1"/>
  <c r="D29" i="7"/>
  <c r="W29" i="7" s="1"/>
  <c r="BH28" i="7"/>
  <c r="BG28" i="7"/>
  <c r="BF28" i="7"/>
  <c r="AQ28" i="7"/>
  <c r="AP28" i="7"/>
  <c r="AO28" i="7"/>
  <c r="Z28" i="7"/>
  <c r="Y28" i="7"/>
  <c r="X28" i="7"/>
  <c r="H28" i="7"/>
  <c r="F28" i="7"/>
  <c r="D28" i="7"/>
  <c r="BH27" i="7"/>
  <c r="BG27" i="7"/>
  <c r="BF27" i="7" s="1"/>
  <c r="AQ27" i="7"/>
  <c r="AP27" i="7"/>
  <c r="AO27" i="7" s="1"/>
  <c r="Z27" i="7"/>
  <c r="Y27" i="7"/>
  <c r="X27" i="7" s="1"/>
  <c r="H27" i="7"/>
  <c r="F27" i="7"/>
  <c r="AN27" i="7" s="1"/>
  <c r="D27" i="7"/>
  <c r="BH26" i="7"/>
  <c r="BG26" i="7"/>
  <c r="BF26" i="7"/>
  <c r="AQ26" i="7"/>
  <c r="AP26" i="7"/>
  <c r="AO26" i="7"/>
  <c r="Z26" i="7"/>
  <c r="Y26" i="7"/>
  <c r="X26" i="7"/>
  <c r="H26" i="7"/>
  <c r="F26" i="7"/>
  <c r="D26" i="7"/>
  <c r="BH25" i="7"/>
  <c r="BG25" i="7"/>
  <c r="BF25" i="7" s="1"/>
  <c r="AQ25" i="7"/>
  <c r="AP25" i="7"/>
  <c r="AO25" i="7" s="1"/>
  <c r="Z25" i="7"/>
  <c r="Y25" i="7"/>
  <c r="X25" i="7" s="1"/>
  <c r="H25" i="7"/>
  <c r="BE25" i="7" s="1"/>
  <c r="F25" i="7"/>
  <c r="AN25" i="7" s="1"/>
  <c r="D25" i="7"/>
  <c r="W25" i="7" s="1"/>
  <c r="BH24" i="7"/>
  <c r="BG24" i="7"/>
  <c r="BF24" i="7"/>
  <c r="AQ24" i="7"/>
  <c r="AP24" i="7"/>
  <c r="AO24" i="7"/>
  <c r="Z24" i="7"/>
  <c r="Y24" i="7"/>
  <c r="X24" i="7"/>
  <c r="H24" i="7"/>
  <c r="F24" i="7"/>
  <c r="D24" i="7"/>
  <c r="BH23" i="7"/>
  <c r="BG23" i="7"/>
  <c r="BF23" i="7" s="1"/>
  <c r="AQ23" i="7"/>
  <c r="AP23" i="7"/>
  <c r="AO23" i="7" s="1"/>
  <c r="Z23" i="7"/>
  <c r="Y23" i="7"/>
  <c r="X23" i="7" s="1"/>
  <c r="H23" i="7"/>
  <c r="F23" i="7"/>
  <c r="AN23" i="7" s="1"/>
  <c r="D23" i="7"/>
  <c r="BH22" i="7"/>
  <c r="BG22" i="7"/>
  <c r="BF22" i="7"/>
  <c r="AQ22" i="7"/>
  <c r="AP22" i="7"/>
  <c r="AO22" i="7"/>
  <c r="Z22" i="7"/>
  <c r="Y22" i="7"/>
  <c r="X22" i="7"/>
  <c r="H22" i="7"/>
  <c r="F22" i="7"/>
  <c r="D22" i="7"/>
  <c r="BH21" i="7"/>
  <c r="BG21" i="7"/>
  <c r="BF21" i="7" s="1"/>
  <c r="AQ21" i="7"/>
  <c r="AP21" i="7"/>
  <c r="AO21" i="7" s="1"/>
  <c r="Z21" i="7"/>
  <c r="Y21" i="7"/>
  <c r="X21" i="7" s="1"/>
  <c r="H21" i="7"/>
  <c r="BE21" i="7" s="1"/>
  <c r="F21" i="7"/>
  <c r="AN21" i="7" s="1"/>
  <c r="D21" i="7"/>
  <c r="W21" i="7" s="1"/>
  <c r="BH20" i="7"/>
  <c r="BG20" i="7"/>
  <c r="BF20" i="7"/>
  <c r="AQ20" i="7"/>
  <c r="AP20" i="7"/>
  <c r="AO20" i="7"/>
  <c r="Z20" i="7"/>
  <c r="Y20" i="7"/>
  <c r="X20" i="7"/>
  <c r="H20" i="7"/>
  <c r="F20" i="7"/>
  <c r="D20" i="7"/>
  <c r="BH19" i="7"/>
  <c r="BG19" i="7"/>
  <c r="BF19" i="7" s="1"/>
  <c r="AQ19" i="7"/>
  <c r="AP19" i="7"/>
  <c r="AO19" i="7" s="1"/>
  <c r="Z19" i="7"/>
  <c r="Y19" i="7"/>
  <c r="X19" i="7" s="1"/>
  <c r="H19" i="7"/>
  <c r="F19" i="7"/>
  <c r="AN19" i="7" s="1"/>
  <c r="D19" i="7"/>
  <c r="BH18" i="7"/>
  <c r="BG18" i="7"/>
  <c r="BF18" i="7"/>
  <c r="AQ18" i="7"/>
  <c r="AP18" i="7"/>
  <c r="AO18" i="7"/>
  <c r="Z18" i="7"/>
  <c r="Y18" i="7"/>
  <c r="X18" i="7"/>
  <c r="H18" i="7"/>
  <c r="F18" i="7"/>
  <c r="D18" i="7"/>
  <c r="BH17" i="7"/>
  <c r="BG17" i="7"/>
  <c r="BF17" i="7" s="1"/>
  <c r="AQ17" i="7"/>
  <c r="AP17" i="7"/>
  <c r="AO17" i="7" s="1"/>
  <c r="Z17" i="7"/>
  <c r="Y17" i="7"/>
  <c r="X17" i="7" s="1"/>
  <c r="H17" i="7"/>
  <c r="BE17" i="7" s="1"/>
  <c r="F17" i="7"/>
  <c r="AN17" i="7" s="1"/>
  <c r="D17" i="7"/>
  <c r="W17" i="7" s="1"/>
  <c r="BH16" i="7"/>
  <c r="BG16" i="7"/>
  <c r="BF16" i="7"/>
  <c r="AQ16" i="7"/>
  <c r="AP16" i="7"/>
  <c r="AO16" i="7"/>
  <c r="Z16" i="7"/>
  <c r="Y16" i="7"/>
  <c r="X16" i="7"/>
  <c r="H16" i="7"/>
  <c r="F16" i="7"/>
  <c r="D16" i="7"/>
  <c r="E16" i="7" s="1"/>
  <c r="BH15" i="7"/>
  <c r="BG15" i="7"/>
  <c r="BF15" i="7" s="1"/>
  <c r="AQ15" i="7"/>
  <c r="AP15" i="7"/>
  <c r="AO15" i="7"/>
  <c r="Z15" i="7"/>
  <c r="Y15" i="7"/>
  <c r="X15" i="7"/>
  <c r="H15" i="7"/>
  <c r="F15" i="7"/>
  <c r="D15" i="7"/>
  <c r="BH14" i="7"/>
  <c r="BG14" i="7"/>
  <c r="BF14" i="7" s="1"/>
  <c r="AQ14" i="7"/>
  <c r="AP14" i="7"/>
  <c r="AO14" i="7" s="1"/>
  <c r="Z14" i="7"/>
  <c r="Y14" i="7"/>
  <c r="X14" i="7" s="1"/>
  <c r="H14" i="7"/>
  <c r="I14" i="7" s="1"/>
  <c r="F14" i="7"/>
  <c r="G14" i="7" s="1"/>
  <c r="D14" i="7"/>
  <c r="E14" i="7" s="1"/>
  <c r="C14" i="7" s="1"/>
  <c r="BH13" i="7"/>
  <c r="BG13" i="7"/>
  <c r="BF13" i="7"/>
  <c r="AQ13" i="7"/>
  <c r="AP13" i="7"/>
  <c r="AO13" i="7"/>
  <c r="Z13" i="7"/>
  <c r="Y13" i="7"/>
  <c r="X13" i="7"/>
  <c r="H13" i="7"/>
  <c r="F13" i="7"/>
  <c r="D13" i="7"/>
  <c r="BH12" i="7"/>
  <c r="BG12" i="7"/>
  <c r="BF12" i="7" s="1"/>
  <c r="AQ12" i="7"/>
  <c r="AP12" i="7"/>
  <c r="AO12" i="7" s="1"/>
  <c r="Z12" i="7"/>
  <c r="Y12" i="7"/>
  <c r="X12" i="7" s="1"/>
  <c r="H12" i="7"/>
  <c r="F12" i="7"/>
  <c r="G12" i="7" s="1"/>
  <c r="D12" i="7"/>
  <c r="BH11" i="7"/>
  <c r="BG11" i="7"/>
  <c r="BF11" i="7"/>
  <c r="AQ11" i="7"/>
  <c r="AP11" i="7"/>
  <c r="AO11" i="7"/>
  <c r="Z11" i="7"/>
  <c r="Y11" i="7"/>
  <c r="X11" i="7"/>
  <c r="H11" i="7"/>
  <c r="F11" i="7"/>
  <c r="D11" i="7"/>
  <c r="T16" i="4"/>
  <c r="E9" i="6"/>
  <c r="E10" i="6"/>
  <c r="E11" i="6"/>
  <c r="E12" i="6"/>
  <c r="E14" i="6"/>
  <c r="E13" i="6"/>
  <c r="E15" i="6"/>
  <c r="E16" i="6"/>
  <c r="E17" i="6"/>
  <c r="E8" i="6"/>
  <c r="Z14" i="4"/>
  <c r="T14" i="4"/>
  <c r="D13" i="6"/>
  <c r="T11" i="4"/>
  <c r="F13" i="6"/>
  <c r="C13" i="6"/>
  <c r="G13" i="6"/>
  <c r="C13" i="4"/>
  <c r="D13" i="4"/>
  <c r="Z13" i="4"/>
  <c r="T13" i="4"/>
  <c r="T12" i="4"/>
  <c r="T18" i="4"/>
  <c r="D8" i="6"/>
  <c r="F16" i="6"/>
  <c r="Z15" i="4"/>
  <c r="C16" i="6"/>
  <c r="C8" i="6"/>
  <c r="C11" i="6"/>
  <c r="C9" i="6"/>
  <c r="C12" i="6"/>
  <c r="C14" i="6"/>
  <c r="C15" i="6"/>
  <c r="C17" i="6"/>
  <c r="C10" i="6"/>
  <c r="F8" i="6"/>
  <c r="F11" i="6"/>
  <c r="F9" i="6"/>
  <c r="F12" i="6"/>
  <c r="F14" i="6"/>
  <c r="F15" i="6"/>
  <c r="F17" i="6"/>
  <c r="F10" i="6"/>
  <c r="G8" i="6"/>
  <c r="D10" i="4"/>
  <c r="C10" i="4"/>
  <c r="C15" i="4"/>
  <c r="W11" i="7" l="1"/>
  <c r="E11" i="7"/>
  <c r="AN11" i="7"/>
  <c r="G11" i="7"/>
  <c r="BE11" i="7"/>
  <c r="I11" i="7"/>
  <c r="W13" i="7"/>
  <c r="E13" i="7"/>
  <c r="AN13" i="7"/>
  <c r="G13" i="7"/>
  <c r="BE13" i="7"/>
  <c r="I13" i="7"/>
  <c r="W15" i="7"/>
  <c r="E15" i="7"/>
  <c r="AN15" i="7"/>
  <c r="G15" i="7"/>
  <c r="I15" i="7"/>
  <c r="C15" i="7" s="1"/>
  <c r="AN16" i="7"/>
  <c r="G16" i="7"/>
  <c r="BE16" i="7"/>
  <c r="I16" i="7"/>
  <c r="W18" i="7"/>
  <c r="E18" i="7"/>
  <c r="AN18" i="7"/>
  <c r="G18" i="7"/>
  <c r="BE18" i="7"/>
  <c r="I18" i="7"/>
  <c r="W20" i="7"/>
  <c r="E20" i="7"/>
  <c r="AN20" i="7"/>
  <c r="G20" i="7"/>
  <c r="BE20" i="7"/>
  <c r="I20" i="7"/>
  <c r="W22" i="7"/>
  <c r="E22" i="7"/>
  <c r="AN22" i="7"/>
  <c r="G22" i="7"/>
  <c r="BE22" i="7"/>
  <c r="I22" i="7"/>
  <c r="W24" i="7"/>
  <c r="E24" i="7"/>
  <c r="AN24" i="7"/>
  <c r="G24" i="7"/>
  <c r="BE24" i="7"/>
  <c r="I24" i="7"/>
  <c r="W26" i="7"/>
  <c r="E26" i="7"/>
  <c r="AN26" i="7"/>
  <c r="G26" i="7"/>
  <c r="BE26" i="7"/>
  <c r="I26" i="7"/>
  <c r="W28" i="7"/>
  <c r="E28" i="7"/>
  <c r="AN28" i="7"/>
  <c r="G28" i="7"/>
  <c r="BE28" i="7"/>
  <c r="I28" i="7"/>
  <c r="W30" i="7"/>
  <c r="E30" i="7"/>
  <c r="AN30" i="7"/>
  <c r="G30" i="7"/>
  <c r="BE30" i="7"/>
  <c r="I30" i="7"/>
  <c r="W32" i="7"/>
  <c r="E32" i="7"/>
  <c r="AN32" i="7"/>
  <c r="G32" i="7"/>
  <c r="BE32" i="7"/>
  <c r="I32" i="7"/>
  <c r="W34" i="7"/>
  <c r="E34" i="7"/>
  <c r="AN34" i="7"/>
  <c r="G34" i="7"/>
  <c r="BE34" i="7"/>
  <c r="I34" i="7"/>
  <c r="W36" i="7"/>
  <c r="E36" i="7"/>
  <c r="AN36" i="7"/>
  <c r="G36" i="7"/>
  <c r="BE36" i="7"/>
  <c r="I36" i="7"/>
  <c r="AN37" i="7"/>
  <c r="G37" i="7"/>
  <c r="W38" i="7"/>
  <c r="E38" i="7"/>
  <c r="AN38" i="7"/>
  <c r="G38" i="7"/>
  <c r="C38" i="7"/>
  <c r="E12" i="7"/>
  <c r="I12" i="7"/>
  <c r="BE15" i="7"/>
  <c r="W19" i="7"/>
  <c r="BE19" i="7"/>
  <c r="W23" i="7"/>
  <c r="BE23" i="7"/>
  <c r="W27" i="7"/>
  <c r="BE27" i="7"/>
  <c r="W31" i="7"/>
  <c r="BE31" i="7"/>
  <c r="W12" i="7"/>
  <c r="AN12" i="7"/>
  <c r="BE12" i="7"/>
  <c r="W14" i="7"/>
  <c r="AN14" i="7"/>
  <c r="BE14" i="7"/>
  <c r="W16" i="7"/>
  <c r="E17" i="7"/>
  <c r="G17" i="7"/>
  <c r="I17" i="7"/>
  <c r="E19" i="7"/>
  <c r="G19" i="7"/>
  <c r="I19" i="7"/>
  <c r="E21" i="7"/>
  <c r="G21" i="7"/>
  <c r="I21" i="7"/>
  <c r="E23" i="7"/>
  <c r="G23" i="7"/>
  <c r="I23" i="7"/>
  <c r="E25" i="7"/>
  <c r="G25" i="7"/>
  <c r="I25" i="7"/>
  <c r="E27" i="7"/>
  <c r="G27" i="7"/>
  <c r="I27" i="7"/>
  <c r="E29" i="7"/>
  <c r="G29" i="7"/>
  <c r="I29" i="7"/>
  <c r="E31" i="7"/>
  <c r="G31" i="7"/>
  <c r="I31" i="7"/>
  <c r="E33" i="7"/>
  <c r="G33" i="7"/>
  <c r="I33" i="7"/>
  <c r="E35" i="7"/>
  <c r="G35" i="7"/>
  <c r="I35" i="7"/>
  <c r="AA14" i="4"/>
  <c r="AA13" i="4"/>
  <c r="E13" i="4"/>
  <c r="J13" i="4" s="1"/>
  <c r="E10" i="4"/>
  <c r="J10" i="4" s="1"/>
  <c r="Z10" i="4"/>
  <c r="T10" i="4"/>
  <c r="T17" i="4"/>
  <c r="D15" i="6"/>
  <c r="G15" i="6"/>
  <c r="T15" i="4"/>
  <c r="D15" i="4"/>
  <c r="T19" i="4"/>
  <c r="D14" i="6"/>
  <c r="Z12" i="4"/>
  <c r="Z18" i="4"/>
  <c r="Z16" i="4"/>
  <c r="Z19" i="4"/>
  <c r="Z17" i="4"/>
  <c r="Z11" i="4"/>
  <c r="C36" i="7" l="1"/>
  <c r="C34" i="7"/>
  <c r="C30" i="7"/>
  <c r="C28" i="7"/>
  <c r="C26" i="7"/>
  <c r="C24" i="7"/>
  <c r="C22" i="7"/>
  <c r="C20" i="7"/>
  <c r="C18" i="7"/>
  <c r="C16" i="7"/>
  <c r="C13" i="7"/>
  <c r="C11" i="7"/>
  <c r="C33" i="7"/>
  <c r="C29" i="7"/>
  <c r="C25" i="7"/>
  <c r="C21" i="7"/>
  <c r="C17" i="7"/>
  <c r="C12" i="7"/>
  <c r="C32" i="7"/>
  <c r="C31" i="7"/>
  <c r="C35" i="7"/>
  <c r="C27" i="7"/>
  <c r="C23" i="7"/>
  <c r="C19" i="7"/>
  <c r="AA10" i="4"/>
  <c r="AA15" i="4"/>
  <c r="E15" i="4"/>
  <c r="J15" i="4" s="1"/>
  <c r="G10" i="6"/>
  <c r="G16" i="6"/>
  <c r="D11" i="6"/>
  <c r="G11" i="6"/>
  <c r="D9" i="6"/>
  <c r="D12" i="6"/>
  <c r="D10" i="6"/>
  <c r="D17" i="6"/>
  <c r="D16" i="6"/>
  <c r="G17" i="6"/>
  <c r="G14" i="6"/>
  <c r="C14" i="4"/>
  <c r="D14" i="4"/>
  <c r="AA17" i="4"/>
  <c r="C17" i="4"/>
  <c r="D17" i="4"/>
  <c r="C19" i="4"/>
  <c r="D19" i="4"/>
  <c r="C16" i="4"/>
  <c r="D16" i="4"/>
  <c r="D12" i="4"/>
  <c r="G9" i="6"/>
  <c r="G12" i="6"/>
  <c r="C12" i="4"/>
  <c r="C18" i="4"/>
  <c r="D18" i="4"/>
  <c r="C11" i="4"/>
  <c r="D11" i="4"/>
  <c r="E17" i="4" l="1"/>
  <c r="J17" i="4" s="1"/>
  <c r="AA18" i="4"/>
  <c r="E11" i="4"/>
  <c r="J11" i="4" s="1"/>
  <c r="AA16" i="4"/>
  <c r="AA11" i="4"/>
  <c r="AA12" i="4"/>
  <c r="E18" i="4"/>
  <c r="J18" i="4" s="1"/>
  <c r="E12" i="4"/>
  <c r="J12" i="4" s="1"/>
  <c r="E14" i="4"/>
  <c r="J14" i="4" s="1"/>
  <c r="E16" i="4"/>
  <c r="J16" i="4" s="1"/>
  <c r="AA19" i="4"/>
  <c r="E19" i="4"/>
  <c r="J19" i="4" s="1"/>
</calcChain>
</file>

<file path=xl/sharedStrings.xml><?xml version="1.0" encoding="utf-8"?>
<sst xmlns="http://schemas.openxmlformats.org/spreadsheetml/2006/main" count="947" uniqueCount="237">
  <si>
    <t xml:space="preserve"> </t>
  </si>
  <si>
    <t xml:space="preserve"> N.G.</t>
  </si>
  <si>
    <t xml:space="preserve"> P. 2</t>
  </si>
  <si>
    <t xml:space="preserve"> P. 3</t>
  </si>
  <si>
    <t>Tiny Ploeger</t>
  </si>
  <si>
    <t>Form.</t>
  </si>
  <si>
    <t>Score</t>
  </si>
  <si>
    <t>Totaal</t>
  </si>
  <si>
    <t xml:space="preserve">Tot. </t>
  </si>
  <si>
    <t>Ronde 1</t>
  </si>
  <si>
    <t>Ronde 2</t>
  </si>
  <si>
    <t>1 t/m 5</t>
  </si>
  <si>
    <t xml:space="preserve"> Wk. 3</t>
  </si>
  <si>
    <t xml:space="preserve"> Wk. 4</t>
  </si>
  <si>
    <t xml:space="preserve"> Wk. 5</t>
  </si>
  <si>
    <t xml:space="preserve"> Wk. 6</t>
  </si>
  <si>
    <t xml:space="preserve"> Wk. 7</t>
  </si>
  <si>
    <t xml:space="preserve"> Wk. 8</t>
  </si>
  <si>
    <t xml:space="preserve"> Wk. 9</t>
  </si>
  <si>
    <t>Per. 1</t>
  </si>
  <si>
    <t>Gem. Seiz.</t>
  </si>
  <si>
    <t xml:space="preserve"> H. ste</t>
  </si>
  <si>
    <t xml:space="preserve"> Score</t>
  </si>
  <si>
    <t>Per. 3</t>
  </si>
  <si>
    <t>Tot.</t>
  </si>
  <si>
    <t>Pers.</t>
  </si>
  <si>
    <t>6 t/m 10</t>
  </si>
  <si>
    <t>Rec.</t>
  </si>
  <si>
    <t>Gem.</t>
  </si>
  <si>
    <t>Per. 2</t>
  </si>
  <si>
    <t xml:space="preserve">Fred Udo   </t>
  </si>
  <si>
    <t>Beh. Op</t>
  </si>
  <si>
    <t>21 Apr. '04</t>
  </si>
  <si>
    <t>21 Mei '97</t>
  </si>
  <si>
    <t>18 Nov. '92</t>
  </si>
  <si>
    <t>Pers. R.</t>
  </si>
  <si>
    <t>Klaas Hopman</t>
  </si>
  <si>
    <t>Kees Raa</t>
  </si>
  <si>
    <t>Sc.1</t>
  </si>
  <si>
    <t>Sc.2</t>
  </si>
  <si>
    <t>Sc.3</t>
  </si>
  <si>
    <t>Sc.4</t>
  </si>
  <si>
    <t>Sc.5</t>
  </si>
  <si>
    <t>Sc.6</t>
  </si>
  <si>
    <t>Sc.7</t>
  </si>
  <si>
    <t>Sc.8</t>
  </si>
  <si>
    <t>Sc.9</t>
  </si>
  <si>
    <t>Sc.10</t>
  </si>
  <si>
    <t xml:space="preserve">Joke de Haan   </t>
  </si>
  <si>
    <t xml:space="preserve">Jaap Ploeger   </t>
  </si>
  <si>
    <t>Wk. 2</t>
  </si>
  <si>
    <t xml:space="preserve"> P. 1</t>
  </si>
  <si>
    <t>M2= E</t>
  </si>
  <si>
    <t xml:space="preserve"> Wk. 25</t>
  </si>
  <si>
    <t xml:space="preserve"> Wk. 26</t>
  </si>
  <si>
    <t xml:space="preserve"> Wk. 27</t>
  </si>
  <si>
    <t xml:space="preserve"> Wk. 28</t>
  </si>
  <si>
    <t xml:space="preserve"> Wk. 29</t>
  </si>
  <si>
    <t xml:space="preserve"> Wk. 30</t>
  </si>
  <si>
    <t xml:space="preserve"> Wk. 31</t>
  </si>
  <si>
    <t xml:space="preserve"> Wk. 32</t>
  </si>
  <si>
    <t xml:space="preserve"> Wk. 33</t>
  </si>
  <si>
    <t xml:space="preserve"> Wk. 34</t>
  </si>
  <si>
    <t xml:space="preserve"> Wk. 35</t>
  </si>
  <si>
    <t xml:space="preserve"> Wk. 36</t>
  </si>
  <si>
    <t>Adriaan Joor</t>
  </si>
  <si>
    <t>M 2 = kolom E</t>
  </si>
  <si>
    <t xml:space="preserve"> Wk. 10</t>
  </si>
  <si>
    <t xml:space="preserve"> Wk. 11</t>
  </si>
  <si>
    <t xml:space="preserve"> Wk. 12</t>
  </si>
  <si>
    <t xml:space="preserve"> Wk. 13</t>
  </si>
  <si>
    <t xml:space="preserve"> Wk. 14</t>
  </si>
  <si>
    <t xml:space="preserve"> Wk. 15</t>
  </si>
  <si>
    <t xml:space="preserve"> Wk. 16</t>
  </si>
  <si>
    <t xml:space="preserve"> Wk. 17</t>
  </si>
  <si>
    <t xml:space="preserve"> Wk. 18</t>
  </si>
  <si>
    <t xml:space="preserve"> Wk. 19</t>
  </si>
  <si>
    <t xml:space="preserve"> Wk. 20</t>
  </si>
  <si>
    <t xml:space="preserve"> Wk. 21</t>
  </si>
  <si>
    <t xml:space="preserve"> Wk. 22</t>
  </si>
  <si>
    <t xml:space="preserve"> Wk. 23</t>
  </si>
  <si>
    <t xml:space="preserve"> Wk. 1</t>
  </si>
  <si>
    <t xml:space="preserve"> Wk. 37</t>
  </si>
  <si>
    <t xml:space="preserve">Julia Beijerbacht </t>
  </si>
  <si>
    <t>20 stenen</t>
  </si>
  <si>
    <t>Richard Romkes</t>
  </si>
  <si>
    <t xml:space="preserve"> Wk. 24</t>
  </si>
  <si>
    <t>27 Dec..23</t>
  </si>
  <si>
    <t>3 jan.'24</t>
  </si>
  <si>
    <t>10 jan.'24</t>
  </si>
  <si>
    <t>Christa Wijga</t>
  </si>
  <si>
    <t>1 mei '24</t>
  </si>
  <si>
    <t>Periode 1</t>
  </si>
  <si>
    <t>Seizoen '24 ' 25</t>
  </si>
  <si>
    <t>4-9</t>
  </si>
  <si>
    <t>11-9</t>
  </si>
  <si>
    <t>25-9</t>
  </si>
  <si>
    <t>16-10</t>
  </si>
  <si>
    <t>23-10</t>
  </si>
  <si>
    <t>30-10</t>
  </si>
  <si>
    <t>6-11</t>
  </si>
  <si>
    <t>13-11</t>
  </si>
  <si>
    <t>20-11</t>
  </si>
  <si>
    <t>27-11</t>
  </si>
  <si>
    <t>8-1</t>
  </si>
  <si>
    <t>15-1</t>
  </si>
  <si>
    <t>22-1</t>
  </si>
  <si>
    <t>29-1</t>
  </si>
  <si>
    <t>5-2</t>
  </si>
  <si>
    <t>12-2</t>
  </si>
  <si>
    <t>19-2</t>
  </si>
  <si>
    <t>26-2</t>
  </si>
  <si>
    <t>5-3</t>
  </si>
  <si>
    <t>12-3</t>
  </si>
  <si>
    <t>19-3</t>
  </si>
  <si>
    <t>26-3</t>
  </si>
  <si>
    <t>2-4</t>
  </si>
  <si>
    <t>9-4</t>
  </si>
  <si>
    <t>16-4</t>
  </si>
  <si>
    <t>23-4</t>
  </si>
  <si>
    <t>30-4</t>
  </si>
  <si>
    <t>7-5</t>
  </si>
  <si>
    <t>14-5</t>
  </si>
  <si>
    <t>21-5</t>
  </si>
  <si>
    <t>28-5</t>
  </si>
  <si>
    <t>2024-2025</t>
  </si>
  <si>
    <t>EINDSTAND PERIODE 1</t>
  </si>
  <si>
    <t>Periode 2</t>
  </si>
  <si>
    <t>4-12</t>
  </si>
  <si>
    <t>18-12</t>
  </si>
  <si>
    <t>periode 2</t>
  </si>
  <si>
    <t>15 jan.'25</t>
  </si>
  <si>
    <t>29 jan. 25</t>
  </si>
  <si>
    <t>5 Febr.</t>
  </si>
  <si>
    <t>M5 = F</t>
  </si>
  <si>
    <t>M5 =G</t>
  </si>
  <si>
    <t>M6 = H</t>
  </si>
  <si>
    <t>M 6 = I</t>
  </si>
  <si>
    <t>M5= E</t>
  </si>
  <si>
    <t>M6 = G</t>
  </si>
  <si>
    <t>M 5 = C</t>
  </si>
  <si>
    <t>Punten</t>
  </si>
  <si>
    <t xml:space="preserve"> periode 1</t>
  </si>
  <si>
    <t xml:space="preserve">                                30 stenen</t>
  </si>
  <si>
    <t>Seizoen '24-'25</t>
  </si>
  <si>
    <t xml:space="preserve"> periode 2</t>
  </si>
  <si>
    <t xml:space="preserve"> PERIODE 3</t>
  </si>
  <si>
    <t>Tot. P.1+</t>
  </si>
  <si>
    <t>Tot.min 2</t>
  </si>
  <si>
    <t>Wk.10</t>
  </si>
  <si>
    <t>Wk.11</t>
  </si>
  <si>
    <t>Wk.12</t>
  </si>
  <si>
    <t xml:space="preserve"> Tot.</t>
  </si>
  <si>
    <t>P.2+P.3</t>
  </si>
  <si>
    <t xml:space="preserve">Per. 2 </t>
  </si>
  <si>
    <t xml:space="preserve">  Min 2</t>
  </si>
  <si>
    <t>L.ste</t>
  </si>
  <si>
    <t xml:space="preserve">  1 ste</t>
  </si>
  <si>
    <t xml:space="preserve">  2 de</t>
  </si>
  <si>
    <t>Marjan Heino</t>
  </si>
  <si>
    <t>Martijn Stadt</t>
  </si>
  <si>
    <t>Rinus Heino</t>
  </si>
  <si>
    <t>Leonne Heijnis</t>
  </si>
  <si>
    <t>Julia Beijerbacht</t>
  </si>
  <si>
    <t>Jacqueline Heijnis</t>
  </si>
  <si>
    <t>Monique Zonneveld</t>
  </si>
  <si>
    <t>Sandra Oostrom</t>
  </si>
  <si>
    <t>Marijke Kalf</t>
  </si>
  <si>
    <t>Astrid Galjé</t>
  </si>
  <si>
    <t>Joke de Haan</t>
  </si>
  <si>
    <t>José Kristel</t>
  </si>
  <si>
    <t>Henk Goldstein</t>
  </si>
  <si>
    <t>Erik Tjong Kim Sang</t>
  </si>
  <si>
    <t>Willy den  Boer</t>
  </si>
  <si>
    <t>Jan Romeijn</t>
  </si>
  <si>
    <t>Willy Schreuder</t>
  </si>
  <si>
    <t>Carla Wolfrat</t>
  </si>
  <si>
    <t>Fred Udo</t>
  </si>
  <si>
    <t>Jaap Ploeger</t>
  </si>
  <si>
    <t>Marcel Oostrom</t>
  </si>
  <si>
    <t>Gerda Zonneveld</t>
  </si>
  <si>
    <t>M 12 = E</t>
  </si>
  <si>
    <t>Seizoen 2024-2025</t>
  </si>
  <si>
    <t xml:space="preserve">                 </t>
  </si>
  <si>
    <t>Eindstand  Periode 1</t>
  </si>
  <si>
    <t>periode 3</t>
  </si>
  <si>
    <t>Hoofdklasse</t>
  </si>
  <si>
    <t>Gemid.</t>
  </si>
  <si>
    <t>H. ste</t>
  </si>
  <si>
    <t>24-'25</t>
  </si>
  <si>
    <t xml:space="preserve">  Klasse  A</t>
  </si>
  <si>
    <t>22-5</t>
  </si>
  <si>
    <t xml:space="preserve">  Klasse  B</t>
  </si>
  <si>
    <t xml:space="preserve">  Klasse  C</t>
  </si>
  <si>
    <t>M1 =kolom C</t>
  </si>
  <si>
    <t>M3 = kolom F</t>
  </si>
  <si>
    <t xml:space="preserve">   M2 = D</t>
  </si>
  <si>
    <t>M2 = kolom D</t>
  </si>
  <si>
    <t xml:space="preserve">                 Seizoen '23-'24</t>
  </si>
  <si>
    <t xml:space="preserve">                 Seizoen '24-'25</t>
  </si>
  <si>
    <t xml:space="preserve">                            30 stenen</t>
  </si>
  <si>
    <t>P.R.</t>
  </si>
  <si>
    <t>Niet</t>
  </si>
  <si>
    <t>N.G.</t>
  </si>
  <si>
    <t xml:space="preserve">  Pnt.</t>
  </si>
  <si>
    <t xml:space="preserve">   Pnt.</t>
  </si>
  <si>
    <t xml:space="preserve"> Gew.</t>
  </si>
  <si>
    <t>Sc. 1</t>
  </si>
  <si>
    <t>Sc. 2</t>
  </si>
  <si>
    <t>Sc. 3</t>
  </si>
  <si>
    <t>Sc. 4</t>
  </si>
  <si>
    <t>Sc. 5</t>
  </si>
  <si>
    <t>Sc. 6</t>
  </si>
  <si>
    <t>Sc. 7</t>
  </si>
  <si>
    <t>Sc. 8</t>
  </si>
  <si>
    <t>Sc. 10</t>
  </si>
  <si>
    <t>PR</t>
  </si>
  <si>
    <t>5 febr.'25</t>
  </si>
  <si>
    <t>3 april'24</t>
  </si>
  <si>
    <t>17 jan.'24</t>
  </si>
  <si>
    <t>13mrt.'24</t>
  </si>
  <si>
    <t>18  Dec.'24</t>
  </si>
  <si>
    <t>28 Mei '96</t>
  </si>
  <si>
    <t>1 Mei '24</t>
  </si>
  <si>
    <t>4  Dec.'24</t>
  </si>
  <si>
    <t>4 Nov. '98</t>
  </si>
  <si>
    <t>27  nov.'24</t>
  </si>
  <si>
    <t>29 jan.'25</t>
  </si>
  <si>
    <t>9 Mrt. '94</t>
  </si>
  <si>
    <t>20mrt.'24</t>
  </si>
  <si>
    <t>24 april '24</t>
  </si>
  <si>
    <t>2  Okt.'24</t>
  </si>
  <si>
    <t>14 febr.'24</t>
  </si>
  <si>
    <t>4 Sept..'24</t>
  </si>
  <si>
    <t>18 Mei '16</t>
  </si>
  <si>
    <t>22 Mei '96</t>
  </si>
  <si>
    <t>Mei '98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</si>
</sst>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&quot;€&quot;\ * #,##0.00_-;_-&quot;€&quot;\ * #,##0.00\-;_-&quot;€&quot;\ * &quot;-&quot;??_-;_-@_-"/>
    <numFmt numFmtId="165" formatCode="[$-413]d\ mmmm\ yyyy;@"/>
    <numFmt numFmtId="166" formatCode="[$-413]d/mmm;@"/>
    <numFmt numFmtId="167" formatCode="d/m;@"/>
    <numFmt numFmtId="168" formatCode="[$-413]d/mmm/yy;@"/>
  </numFmts>
  <fonts count="78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6"/>
      <color indexed="53"/>
      <name val="Arial"/>
      <family val="2"/>
    </font>
    <font>
      <b/>
      <sz val="12"/>
      <color indexed="10"/>
      <name val="Arial"/>
      <family val="2"/>
    </font>
    <font>
      <sz val="16"/>
      <name val="Arial"/>
      <family val="2"/>
    </font>
    <font>
      <i/>
      <sz val="10"/>
      <name val="Arial"/>
      <family val="2"/>
    </font>
    <font>
      <b/>
      <sz val="9"/>
      <name val="Arial"/>
      <family val="2"/>
    </font>
    <font>
      <b/>
      <i/>
      <sz val="14"/>
      <color indexed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i/>
      <sz val="9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b/>
      <sz val="9"/>
      <color indexed="53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i/>
      <sz val="10"/>
      <name val="Arial"/>
      <family val="2"/>
    </font>
    <font>
      <sz val="10"/>
      <color indexed="8"/>
      <name val="Arial"/>
      <family val="2"/>
    </font>
    <font>
      <b/>
      <i/>
      <sz val="9"/>
      <name val="Arial"/>
      <family val="2"/>
    </font>
    <font>
      <b/>
      <sz val="9"/>
      <color indexed="12"/>
      <name val="Arial"/>
      <family val="2"/>
    </font>
    <font>
      <sz val="12"/>
      <name val="Spranq eco sans"/>
      <family val="2"/>
    </font>
    <font>
      <i/>
      <sz val="12"/>
      <name val="Spranq Eco Sans"/>
      <family val="2"/>
    </font>
    <font>
      <sz val="9"/>
      <name val="Spranq eco sans"/>
      <family val="2"/>
    </font>
    <font>
      <b/>
      <sz val="10"/>
      <name val="Spranq eco sans"/>
      <family val="2"/>
    </font>
    <font>
      <sz val="10"/>
      <name val="Spranq eco sans"/>
      <family val="2"/>
    </font>
    <font>
      <b/>
      <sz val="9"/>
      <color indexed="53"/>
      <name val="Spranq Eco Sans"/>
      <family val="2"/>
    </font>
    <font>
      <b/>
      <sz val="9"/>
      <color indexed="12"/>
      <name val="Spranq Eco Sans"/>
      <family val="2"/>
    </font>
    <font>
      <b/>
      <sz val="9"/>
      <name val="Spranq Eco Sans"/>
      <family val="2"/>
    </font>
    <font>
      <sz val="9"/>
      <color indexed="8"/>
      <name val="Spranq Eco Sans"/>
      <family val="2"/>
    </font>
    <font>
      <sz val="11"/>
      <name val="Spranq eco sans"/>
      <family val="2"/>
    </font>
    <font>
      <i/>
      <sz val="11"/>
      <name val="Spranq Eco Sans"/>
      <family val="2"/>
    </font>
    <font>
      <b/>
      <sz val="8"/>
      <color indexed="10"/>
      <name val="Arial"/>
      <family val="2"/>
    </font>
    <font>
      <b/>
      <sz val="10"/>
      <color indexed="10"/>
      <name val="Arial"/>
      <family val="2"/>
    </font>
    <font>
      <b/>
      <sz val="9"/>
      <color indexed="10"/>
      <name val="Spranq Eco Sans"/>
      <family val="2"/>
    </font>
    <font>
      <b/>
      <sz val="9"/>
      <color indexed="10"/>
      <name val="Arial"/>
      <family val="2"/>
    </font>
    <font>
      <b/>
      <sz val="10"/>
      <color indexed="10"/>
      <name val="Arial"/>
      <family val="2"/>
    </font>
    <font>
      <b/>
      <sz val="10"/>
      <color indexed="10"/>
      <name val="Spranq Eco Sans"/>
      <family val="2"/>
    </font>
    <font>
      <sz val="10"/>
      <name val="Arial"/>
      <family val="2"/>
    </font>
    <font>
      <sz val="16"/>
      <name val="Arial"/>
      <family val="2"/>
    </font>
    <font>
      <i/>
      <sz val="14"/>
      <color indexed="10"/>
      <name val="Arial"/>
      <family val="2"/>
    </font>
    <font>
      <sz val="16"/>
      <color indexed="53"/>
      <name val="Arial"/>
      <family val="2"/>
    </font>
    <font>
      <sz val="10"/>
      <name val="Arial"/>
      <family val="2"/>
    </font>
    <font>
      <sz val="14"/>
      <name val="Arial"/>
      <family val="2"/>
    </font>
    <font>
      <b/>
      <sz val="14"/>
      <color indexed="10"/>
      <name val="Arial"/>
      <family val="2"/>
    </font>
    <font>
      <b/>
      <i/>
      <sz val="14"/>
      <color indexed="10"/>
      <name val="Spranq Eco Sans"/>
      <family val="2"/>
    </font>
    <font>
      <b/>
      <sz val="9"/>
      <color indexed="8"/>
      <name val="Spranq eco sans"/>
      <family val="2"/>
    </font>
    <font>
      <sz val="20"/>
      <color rgb="FFFF0000"/>
      <name val="Arial"/>
      <family val="2"/>
    </font>
    <font>
      <b/>
      <i/>
      <sz val="16"/>
      <color indexed="53"/>
      <name val="Spranq Eco Sans"/>
      <family val="2"/>
    </font>
    <font>
      <b/>
      <sz val="10"/>
      <color rgb="FFFF0000"/>
      <name val="Arial"/>
      <family val="2"/>
    </font>
    <font>
      <b/>
      <sz val="14"/>
      <name val="Arial"/>
      <family val="2"/>
    </font>
    <font>
      <b/>
      <sz val="12"/>
      <color rgb="FFFF0000"/>
      <name val="Arial"/>
      <family val="2"/>
    </font>
    <font>
      <b/>
      <sz val="14"/>
      <color rgb="FFFF0000"/>
      <name val="Arial"/>
      <family val="2"/>
    </font>
    <font>
      <b/>
      <sz val="12"/>
      <name val="Arial"/>
      <family val="2"/>
    </font>
    <font>
      <b/>
      <sz val="12"/>
      <color indexed="10"/>
      <name val="Spranq eco sans"/>
      <family val="2"/>
    </font>
    <font>
      <b/>
      <sz val="12"/>
      <name val="Spranq eco sans"/>
      <family val="2"/>
    </font>
    <font>
      <b/>
      <sz val="36"/>
      <color indexed="17"/>
      <name val="Arial"/>
      <family val="2"/>
    </font>
    <font>
      <b/>
      <sz val="11"/>
      <color indexed="10"/>
      <name val="Arial"/>
      <family val="2"/>
    </font>
    <font>
      <i/>
      <sz val="10"/>
      <name val="Spranq Eco Sans"/>
      <family val="2"/>
    </font>
    <font>
      <i/>
      <sz val="11"/>
      <name val="Spranq Eco Sans"/>
    </font>
    <font>
      <i/>
      <sz val="9"/>
      <name val="Spranq Eco Sans"/>
      <family val="2"/>
    </font>
    <font>
      <b/>
      <sz val="9"/>
      <name val="Spranq Eco Sans"/>
    </font>
    <font>
      <b/>
      <i/>
      <sz val="11"/>
      <color indexed="10"/>
      <name val="Spranq Eco Sans"/>
      <family val="2"/>
    </font>
    <font>
      <b/>
      <i/>
      <sz val="9"/>
      <name val="Spranq Eco Sans"/>
      <family val="2"/>
    </font>
    <font>
      <b/>
      <i/>
      <sz val="12"/>
      <name val="Spranq Eco Sans"/>
      <family val="2"/>
    </font>
    <font>
      <b/>
      <i/>
      <sz val="12"/>
      <name val="Arial"/>
      <family val="2"/>
    </font>
    <font>
      <sz val="14"/>
      <color indexed="10"/>
      <name val="Arial"/>
      <family val="2"/>
    </font>
    <font>
      <b/>
      <i/>
      <sz val="16"/>
      <color indexed="53"/>
      <name val="Arial"/>
      <family val="2"/>
    </font>
    <font>
      <b/>
      <sz val="10"/>
      <color indexed="53"/>
      <name val="Spranq Eco Sans"/>
      <family val="2"/>
    </font>
    <font>
      <b/>
      <sz val="10"/>
      <color indexed="53"/>
      <name val="Arial"/>
      <family val="2"/>
    </font>
    <font>
      <b/>
      <sz val="10"/>
      <color rgb="FFFF0000"/>
      <name val="Spranq eco sans"/>
      <family val="2"/>
    </font>
    <font>
      <sz val="10"/>
      <name val="Spranq eco sans"/>
    </font>
    <font>
      <b/>
      <sz val="10"/>
      <color rgb="FFFF0000"/>
      <name val="Spranq eco sans"/>
    </font>
    <font>
      <b/>
      <sz val="10"/>
      <color indexed="8"/>
      <name val="Spranq eco sans"/>
      <family val="2"/>
    </font>
    <font>
      <b/>
      <i/>
      <sz val="11"/>
      <color rgb="FFFF0000"/>
      <name val="Spranq Eco Sans"/>
    </font>
    <font>
      <b/>
      <sz val="9"/>
      <color rgb="FFFF0000"/>
      <name val="Spranq eco sans"/>
    </font>
    <font>
      <b/>
      <sz val="9"/>
      <name val="Bordeaux Medium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/>
      <top/>
      <bottom/>
      <diagonal/>
    </border>
  </borders>
  <cellStyleXfs count="3">
    <xf numFmtId="0" fontId="0" fillId="0" borderId="0"/>
    <xf numFmtId="0" fontId="1" fillId="0" borderId="0"/>
    <xf numFmtId="164" fontId="1" fillId="0" borderId="0" applyFont="0" applyFill="0" applyBorder="0" applyAlignment="0" applyProtection="0"/>
  </cellStyleXfs>
  <cellXfs count="218">
    <xf numFmtId="0" fontId="0" fillId="0" borderId="0" xfId="0"/>
    <xf numFmtId="0" fontId="2" fillId="0" borderId="0" xfId="0" applyFont="1"/>
    <xf numFmtId="0" fontId="4" fillId="0" borderId="0" xfId="0" applyFont="1"/>
    <xf numFmtId="0" fontId="0" fillId="0" borderId="0" xfId="0" applyAlignment="1">
      <alignment horizontal="center"/>
    </xf>
    <xf numFmtId="0" fontId="5" fillId="0" borderId="0" xfId="0" applyFont="1"/>
    <xf numFmtId="0" fontId="2" fillId="0" borderId="0" xfId="0" applyFont="1" applyAlignment="1">
      <alignment horizontal="center"/>
    </xf>
    <xf numFmtId="0" fontId="6" fillId="0" borderId="0" xfId="0" applyFont="1"/>
    <xf numFmtId="16" fontId="3" fillId="0" borderId="0" xfId="0" applyNumberFormat="1" applyFont="1"/>
    <xf numFmtId="2" fontId="7" fillId="0" borderId="0" xfId="0" applyNumberFormat="1" applyFont="1" applyAlignment="1">
      <alignment horizontal="center"/>
    </xf>
    <xf numFmtId="0" fontId="9" fillId="0" borderId="0" xfId="0" applyFont="1"/>
    <xf numFmtId="0" fontId="10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11" fillId="0" borderId="0" xfId="0" applyFont="1"/>
    <xf numFmtId="0" fontId="12" fillId="0" borderId="0" xfId="0" applyFont="1"/>
    <xf numFmtId="0" fontId="7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16" fontId="13" fillId="0" borderId="0" xfId="0" quotePrefix="1" applyNumberFormat="1" applyFont="1" applyAlignment="1">
      <alignment horizontal="center"/>
    </xf>
    <xf numFmtId="0" fontId="13" fillId="0" borderId="0" xfId="0" quotePrefix="1" applyFont="1" applyAlignment="1">
      <alignment horizontal="center"/>
    </xf>
    <xf numFmtId="0" fontId="7" fillId="0" borderId="0" xfId="0" applyFont="1"/>
    <xf numFmtId="0" fontId="14" fillId="0" borderId="0" xfId="0" applyFont="1" applyAlignment="1">
      <alignment horizontal="center"/>
    </xf>
    <xf numFmtId="2" fontId="2" fillId="0" borderId="0" xfId="0" applyNumberFormat="1" applyFont="1" applyAlignment="1">
      <alignment horizontal="center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6" fillId="0" borderId="0" xfId="0" applyFont="1"/>
    <xf numFmtId="0" fontId="18" fillId="0" borderId="0" xfId="0" applyFont="1"/>
    <xf numFmtId="0" fontId="16" fillId="0" borderId="0" xfId="0" quotePrefix="1" applyFont="1" applyAlignment="1">
      <alignment horizontal="center"/>
    </xf>
    <xf numFmtId="0" fontId="19" fillId="0" borderId="0" xfId="0" applyFont="1"/>
    <xf numFmtId="0" fontId="20" fillId="0" borderId="0" xfId="0" applyFont="1"/>
    <xf numFmtId="0" fontId="21" fillId="0" borderId="0" xfId="0" applyFont="1" applyAlignment="1">
      <alignment horizontal="center"/>
    </xf>
    <xf numFmtId="0" fontId="21" fillId="0" borderId="0" xfId="0" applyFont="1"/>
    <xf numFmtId="0" fontId="8" fillId="0" borderId="0" xfId="0" applyFont="1" applyAlignment="1">
      <alignment horizontal="left"/>
    </xf>
    <xf numFmtId="0" fontId="13" fillId="0" borderId="0" xfId="0" quotePrefix="1" applyFont="1"/>
    <xf numFmtId="0" fontId="13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2" fillId="0" borderId="0" xfId="0" applyFont="1"/>
    <xf numFmtId="0" fontId="23" fillId="0" borderId="0" xfId="0" applyFont="1"/>
    <xf numFmtId="0" fontId="23" fillId="0" borderId="0" xfId="0" applyFont="1" applyAlignment="1">
      <alignment horizontal="left"/>
    </xf>
    <xf numFmtId="0" fontId="24" fillId="0" borderId="0" xfId="0" applyFont="1" applyAlignment="1">
      <alignment horizontal="center"/>
    </xf>
    <xf numFmtId="16" fontId="24" fillId="0" borderId="0" xfId="0" quotePrefix="1" applyNumberFormat="1" applyFont="1" applyAlignment="1">
      <alignment horizontal="center" vertical="center"/>
    </xf>
    <xf numFmtId="0" fontId="24" fillId="0" borderId="0" xfId="0" quotePrefix="1" applyFont="1" applyAlignment="1">
      <alignment horizontal="center" vertical="center"/>
    </xf>
    <xf numFmtId="0" fontId="24" fillId="0" borderId="0" xfId="0" quotePrefix="1" applyFont="1" applyAlignment="1">
      <alignment horizontal="center"/>
    </xf>
    <xf numFmtId="0" fontId="25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0" fontId="26" fillId="0" borderId="0" xfId="0" applyFont="1"/>
    <xf numFmtId="0" fontId="27" fillId="0" borderId="0" xfId="0" applyFont="1" applyAlignment="1">
      <alignment horizontal="center"/>
    </xf>
    <xf numFmtId="0" fontId="28" fillId="0" borderId="0" xfId="0" applyFont="1" applyAlignment="1">
      <alignment horizontal="center"/>
    </xf>
    <xf numFmtId="0" fontId="24" fillId="0" borderId="0" xfId="0" applyFont="1"/>
    <xf numFmtId="0" fontId="29" fillId="0" borderId="0" xfId="0" applyFont="1" applyAlignment="1">
      <alignment horizontal="center"/>
    </xf>
    <xf numFmtId="0" fontId="24" fillId="0" borderId="0" xfId="0" applyFont="1" applyAlignment="1">
      <alignment vertical="center"/>
    </xf>
    <xf numFmtId="0" fontId="24" fillId="0" borderId="0" xfId="0" applyFont="1" applyAlignment="1">
      <alignment horizontal="center" vertical="center"/>
    </xf>
    <xf numFmtId="0" fontId="30" fillId="0" borderId="0" xfId="0" applyFont="1" applyAlignment="1">
      <alignment horizontal="center"/>
    </xf>
    <xf numFmtId="0" fontId="31" fillId="0" borderId="0" xfId="0" applyFont="1"/>
    <xf numFmtId="0" fontId="32" fillId="0" borderId="0" xfId="0" applyFont="1"/>
    <xf numFmtId="2" fontId="25" fillId="0" borderId="0" xfId="0" applyNumberFormat="1" applyFont="1" applyAlignment="1">
      <alignment horizontal="center"/>
    </xf>
    <xf numFmtId="0" fontId="25" fillId="0" borderId="0" xfId="0" applyFont="1"/>
    <xf numFmtId="0" fontId="33" fillId="0" borderId="0" xfId="0" applyFont="1" applyAlignment="1">
      <alignment horizontal="center"/>
    </xf>
    <xf numFmtId="0" fontId="34" fillId="0" borderId="0" xfId="0" applyFont="1"/>
    <xf numFmtId="0" fontId="35" fillId="0" borderId="0" xfId="0" applyFont="1" applyAlignment="1">
      <alignment horizontal="center"/>
    </xf>
    <xf numFmtId="0" fontId="36" fillId="0" borderId="0" xfId="0" applyFont="1" applyAlignment="1">
      <alignment horizontal="center"/>
    </xf>
    <xf numFmtId="0" fontId="37" fillId="0" borderId="0" xfId="0" applyFont="1"/>
    <xf numFmtId="0" fontId="35" fillId="0" borderId="0" xfId="0" applyFont="1" applyAlignment="1">
      <alignment vertical="center"/>
    </xf>
    <xf numFmtId="0" fontId="38" fillId="0" borderId="0" xfId="0" applyFont="1"/>
    <xf numFmtId="0" fontId="36" fillId="0" borderId="0" xfId="0" applyFont="1" applyAlignment="1">
      <alignment horizontal="right" vertical="center"/>
    </xf>
    <xf numFmtId="0" fontId="1" fillId="0" borderId="0" xfId="0" applyFont="1"/>
    <xf numFmtId="165" fontId="26" fillId="0" borderId="0" xfId="0" applyNumberFormat="1" applyFont="1" applyAlignment="1">
      <alignment horizontal="center"/>
    </xf>
    <xf numFmtId="0" fontId="32" fillId="0" borderId="0" xfId="0" applyFont="1" applyAlignment="1">
      <alignment horizontal="left"/>
    </xf>
    <xf numFmtId="166" fontId="3" fillId="0" borderId="0" xfId="0" applyNumberFormat="1" applyFont="1"/>
    <xf numFmtId="0" fontId="40" fillId="0" borderId="0" xfId="0" applyFont="1"/>
    <xf numFmtId="167" fontId="24" fillId="0" borderId="0" xfId="0" quotePrefix="1" applyNumberFormat="1" applyFont="1" applyAlignment="1">
      <alignment horizontal="center" vertical="center"/>
    </xf>
    <xf numFmtId="16" fontId="42" fillId="0" borderId="0" xfId="0" quotePrefix="1" applyNumberFormat="1" applyFont="1"/>
    <xf numFmtId="0" fontId="43" fillId="0" borderId="0" xfId="0" applyFont="1"/>
    <xf numFmtId="0" fontId="43" fillId="0" borderId="0" xfId="0" applyFont="1" applyAlignment="1">
      <alignment horizontal="center"/>
    </xf>
    <xf numFmtId="0" fontId="39" fillId="0" borderId="0" xfId="0" applyFont="1" applyAlignment="1">
      <alignment horizontal="center"/>
    </xf>
    <xf numFmtId="0" fontId="44" fillId="0" borderId="0" xfId="0" applyFont="1"/>
    <xf numFmtId="0" fontId="45" fillId="0" borderId="0" xfId="0" applyFont="1"/>
    <xf numFmtId="0" fontId="17" fillId="0" borderId="0" xfId="0" quotePrefix="1" applyFont="1" applyAlignment="1">
      <alignment horizontal="center"/>
    </xf>
    <xf numFmtId="166" fontId="24" fillId="0" borderId="0" xfId="0" quotePrefix="1" applyNumberFormat="1" applyFont="1" applyAlignment="1">
      <alignment horizontal="center" vertical="center"/>
    </xf>
    <xf numFmtId="0" fontId="17" fillId="0" borderId="0" xfId="0" applyFont="1" applyAlignment="1">
      <alignment horizontal="right"/>
    </xf>
    <xf numFmtId="0" fontId="47" fillId="0" borderId="0" xfId="0" applyFont="1" applyAlignment="1">
      <alignment horizontal="center"/>
    </xf>
    <xf numFmtId="0" fontId="48" fillId="0" borderId="0" xfId="0" applyFont="1"/>
    <xf numFmtId="166" fontId="49" fillId="0" borderId="0" xfId="0" applyNumberFormat="1" applyFont="1"/>
    <xf numFmtId="0" fontId="50" fillId="0" borderId="0" xfId="0" applyFont="1"/>
    <xf numFmtId="0" fontId="51" fillId="0" borderId="0" xfId="0" applyFont="1" applyAlignment="1">
      <alignment horizontal="center"/>
    </xf>
    <xf numFmtId="0" fontId="50" fillId="0" borderId="0" xfId="0" applyFont="1" applyAlignment="1">
      <alignment horizontal="center"/>
    </xf>
    <xf numFmtId="0" fontId="52" fillId="0" borderId="0" xfId="0" applyFont="1" applyAlignment="1">
      <alignment horizontal="center"/>
    </xf>
    <xf numFmtId="0" fontId="52" fillId="0" borderId="0" xfId="0" applyFont="1"/>
    <xf numFmtId="0" fontId="53" fillId="0" borderId="0" xfId="0" applyFont="1"/>
    <xf numFmtId="0" fontId="1" fillId="0" borderId="0" xfId="1"/>
    <xf numFmtId="0" fontId="1" fillId="0" borderId="0" xfId="1" applyAlignment="1">
      <alignment horizontal="center"/>
    </xf>
    <xf numFmtId="0" fontId="54" fillId="0" borderId="0" xfId="1" applyFont="1"/>
    <xf numFmtId="0" fontId="34" fillId="0" borderId="0" xfId="1" applyFont="1"/>
    <xf numFmtId="0" fontId="55" fillId="0" borderId="0" xfId="1" applyFont="1"/>
    <xf numFmtId="0" fontId="2" fillId="0" borderId="0" xfId="1" applyFont="1" applyAlignment="1">
      <alignment horizontal="center"/>
    </xf>
    <xf numFmtId="0" fontId="56" fillId="0" borderId="0" xfId="1" applyFont="1"/>
    <xf numFmtId="0" fontId="2" fillId="0" borderId="0" xfId="1" applyFont="1"/>
    <xf numFmtId="0" fontId="34" fillId="0" borderId="0" xfId="1" applyFont="1" applyAlignment="1">
      <alignment horizontal="center"/>
    </xf>
    <xf numFmtId="0" fontId="4" fillId="0" borderId="0" xfId="1" applyFont="1"/>
    <xf numFmtId="0" fontId="25" fillId="0" borderId="0" xfId="1" applyFont="1"/>
    <xf numFmtId="0" fontId="51" fillId="0" borderId="0" xfId="1" applyFont="1"/>
    <xf numFmtId="0" fontId="52" fillId="0" borderId="0" xfId="1" applyFont="1"/>
    <xf numFmtId="0" fontId="57" fillId="0" borderId="0" xfId="1" applyFont="1"/>
    <xf numFmtId="0" fontId="50" fillId="0" borderId="0" xfId="1" applyFont="1"/>
    <xf numFmtId="0" fontId="58" fillId="0" borderId="0" xfId="1" applyFont="1"/>
    <xf numFmtId="0" fontId="53" fillId="0" borderId="0" xfId="1" applyFont="1"/>
    <xf numFmtId="0" fontId="26" fillId="0" borderId="0" xfId="1" applyFont="1"/>
    <xf numFmtId="0" fontId="46" fillId="0" borderId="0" xfId="1" applyFont="1" applyAlignment="1">
      <alignment horizontal="left"/>
    </xf>
    <xf numFmtId="0" fontId="29" fillId="0" borderId="0" xfId="1" applyFont="1" applyAlignment="1">
      <alignment horizontal="center"/>
    </xf>
    <xf numFmtId="0" fontId="35" fillId="0" borderId="0" xfId="1" applyFont="1" applyAlignment="1">
      <alignment horizontal="center"/>
    </xf>
    <xf numFmtId="0" fontId="24" fillId="0" borderId="0" xfId="1" applyFont="1" applyAlignment="1">
      <alignment horizontal="center"/>
    </xf>
    <xf numFmtId="0" fontId="29" fillId="2" borderId="0" xfId="1" applyFont="1" applyFill="1" applyAlignment="1">
      <alignment horizontal="center"/>
    </xf>
    <xf numFmtId="0" fontId="24" fillId="0" borderId="1" xfId="1" applyFont="1" applyBorder="1" applyAlignment="1">
      <alignment horizontal="center"/>
    </xf>
    <xf numFmtId="0" fontId="24" fillId="0" borderId="0" xfId="1" applyFont="1"/>
    <xf numFmtId="0" fontId="47" fillId="0" borderId="0" xfId="1" applyFont="1" applyAlignment="1">
      <alignment horizontal="center"/>
    </xf>
    <xf numFmtId="16" fontId="24" fillId="0" borderId="0" xfId="1" quotePrefix="1" applyNumberFormat="1" applyFont="1" applyAlignment="1">
      <alignment horizontal="center" vertical="center"/>
    </xf>
    <xf numFmtId="0" fontId="24" fillId="0" borderId="0" xfId="1" quotePrefix="1" applyFont="1" applyAlignment="1">
      <alignment horizontal="center" vertical="center"/>
    </xf>
    <xf numFmtId="167" fontId="24" fillId="0" borderId="0" xfId="1" quotePrefix="1" applyNumberFormat="1" applyFont="1" applyAlignment="1">
      <alignment horizontal="center" vertical="center"/>
    </xf>
    <xf numFmtId="0" fontId="24" fillId="0" borderId="0" xfId="1" quotePrefix="1" applyFont="1" applyAlignment="1">
      <alignment horizontal="center"/>
    </xf>
    <xf numFmtId="0" fontId="24" fillId="0" borderId="1" xfId="1" quotePrefix="1" applyFont="1" applyBorder="1" applyAlignment="1">
      <alignment horizontal="center" vertical="center"/>
    </xf>
    <xf numFmtId="0" fontId="29" fillId="0" borderId="0" xfId="1" applyFont="1"/>
    <xf numFmtId="0" fontId="32" fillId="0" borderId="0" xfId="1" applyFont="1" applyAlignment="1">
      <alignment vertical="center"/>
    </xf>
    <xf numFmtId="0" fontId="24" fillId="3" borderId="0" xfId="1" applyFont="1" applyFill="1" applyAlignment="1">
      <alignment horizontal="center"/>
    </xf>
    <xf numFmtId="0" fontId="59" fillId="0" borderId="0" xfId="1" applyFont="1"/>
    <xf numFmtId="0" fontId="60" fillId="0" borderId="0" xfId="1" applyFont="1" applyAlignment="1">
      <alignment vertical="center"/>
    </xf>
    <xf numFmtId="0" fontId="32" fillId="0" borderId="0" xfId="1" applyFont="1"/>
    <xf numFmtId="0" fontId="61" fillId="0" borderId="0" xfId="1" applyFont="1"/>
    <xf numFmtId="0" fontId="62" fillId="0" borderId="0" xfId="1" applyFont="1" applyAlignment="1">
      <alignment horizontal="center"/>
    </xf>
    <xf numFmtId="1" fontId="24" fillId="0" borderId="0" xfId="1" quotePrefix="1" applyNumberFormat="1" applyFont="1" applyAlignment="1">
      <alignment horizontal="center" vertical="center"/>
    </xf>
    <xf numFmtId="16" fontId="24" fillId="0" borderId="0" xfId="1" quotePrefix="1" applyNumberFormat="1" applyFont="1" applyAlignment="1">
      <alignment horizontal="center"/>
    </xf>
    <xf numFmtId="0" fontId="26" fillId="0" borderId="0" xfId="1" applyFont="1" applyAlignment="1">
      <alignment horizontal="center"/>
    </xf>
    <xf numFmtId="0" fontId="59" fillId="0" borderId="0" xfId="1" applyFont="1" applyAlignment="1">
      <alignment vertical="center"/>
    </xf>
    <xf numFmtId="0" fontId="63" fillId="0" borderId="0" xfId="1" applyFont="1" applyAlignment="1">
      <alignment vertical="center"/>
    </xf>
    <xf numFmtId="0" fontId="46" fillId="0" borderId="0" xfId="1" applyFont="1" applyAlignment="1">
      <alignment horizontal="center"/>
    </xf>
    <xf numFmtId="0" fontId="64" fillId="0" borderId="0" xfId="1" applyFont="1" applyAlignment="1">
      <alignment vertical="center"/>
    </xf>
    <xf numFmtId="0" fontId="64" fillId="0" borderId="0" xfId="1" applyFont="1"/>
    <xf numFmtId="0" fontId="65" fillId="0" borderId="0" xfId="1" applyFont="1"/>
    <xf numFmtId="0" fontId="66" fillId="0" borderId="0" xfId="1" applyFont="1"/>
    <xf numFmtId="0" fontId="1" fillId="0" borderId="1" xfId="1" applyBorder="1"/>
    <xf numFmtId="0" fontId="5" fillId="0" borderId="0" xfId="1" applyFont="1"/>
    <xf numFmtId="0" fontId="45" fillId="0" borderId="0" xfId="1" applyFont="1"/>
    <xf numFmtId="0" fontId="45" fillId="0" borderId="1" xfId="1" applyFont="1" applyBorder="1"/>
    <xf numFmtId="0" fontId="29" fillId="0" borderId="0" xfId="1" applyFont="1" applyAlignment="1">
      <alignment horizontal="center" vertical="center"/>
    </xf>
    <xf numFmtId="0" fontId="24" fillId="0" borderId="0" xfId="1" applyFont="1" applyAlignment="1">
      <alignment horizontal="center" vertical="center"/>
    </xf>
    <xf numFmtId="0" fontId="29" fillId="0" borderId="0" xfId="1" quotePrefix="1" applyFont="1" applyAlignment="1">
      <alignment horizontal="center" vertical="center"/>
    </xf>
    <xf numFmtId="2" fontId="29" fillId="0" borderId="0" xfId="1" applyNumberFormat="1" applyFont="1" applyAlignment="1">
      <alignment horizontal="center"/>
    </xf>
    <xf numFmtId="2" fontId="29" fillId="0" borderId="0" xfId="1" quotePrefix="1" applyNumberFormat="1" applyFont="1" applyAlignment="1">
      <alignment horizontal="center" vertical="center"/>
    </xf>
    <xf numFmtId="2" fontId="29" fillId="0" borderId="0" xfId="1" applyNumberFormat="1" applyFont="1" applyAlignment="1">
      <alignment horizontal="center" vertical="center"/>
    </xf>
    <xf numFmtId="0" fontId="24" fillId="0" borderId="1" xfId="1" quotePrefix="1" applyFont="1" applyBorder="1" applyAlignment="1">
      <alignment horizontal="center"/>
    </xf>
    <xf numFmtId="0" fontId="31" fillId="0" borderId="0" xfId="1" applyFont="1"/>
    <xf numFmtId="0" fontId="26" fillId="0" borderId="1" xfId="1" applyFont="1" applyBorder="1" applyAlignment="1">
      <alignment horizontal="center"/>
    </xf>
    <xf numFmtId="0" fontId="61" fillId="0" borderId="0" xfId="1" applyFont="1" applyAlignment="1">
      <alignment vertical="center"/>
    </xf>
    <xf numFmtId="167" fontId="24" fillId="0" borderId="1" xfId="1" quotePrefix="1" applyNumberFormat="1" applyFont="1" applyBorder="1" applyAlignment="1">
      <alignment horizontal="center"/>
    </xf>
    <xf numFmtId="0" fontId="13" fillId="0" borderId="0" xfId="1" applyFont="1"/>
    <xf numFmtId="0" fontId="26" fillId="0" borderId="1" xfId="1" applyFont="1" applyBorder="1"/>
    <xf numFmtId="2" fontId="2" fillId="0" borderId="0" xfId="1" applyNumberFormat="1" applyFont="1" applyAlignment="1">
      <alignment horizontal="center"/>
    </xf>
    <xf numFmtId="0" fontId="24" fillId="0" borderId="1" xfId="1" applyFont="1" applyBorder="1"/>
    <xf numFmtId="0" fontId="25" fillId="0" borderId="0" xfId="1" applyFont="1" applyAlignment="1">
      <alignment horizontal="center"/>
    </xf>
    <xf numFmtId="166" fontId="49" fillId="0" borderId="0" xfId="1" applyNumberFormat="1" applyFont="1" applyAlignment="1">
      <alignment horizontal="right"/>
    </xf>
    <xf numFmtId="16" fontId="49" fillId="0" borderId="0" xfId="1" quotePrefix="1" applyNumberFormat="1" applyFont="1"/>
    <xf numFmtId="16" fontId="3" fillId="0" borderId="0" xfId="1" applyNumberFormat="1" applyFont="1"/>
    <xf numFmtId="16" fontId="68" fillId="0" borderId="0" xfId="1" quotePrefix="1" applyNumberFormat="1" applyFont="1"/>
    <xf numFmtId="0" fontId="26" fillId="0" borderId="0" xfId="1" applyFont="1" applyAlignment="1">
      <alignment vertical="center"/>
    </xf>
    <xf numFmtId="0" fontId="69" fillId="0" borderId="0" xfId="1" applyFont="1" applyAlignment="1">
      <alignment horizontal="center" vertical="center"/>
    </xf>
    <xf numFmtId="0" fontId="28" fillId="0" borderId="0" xfId="1" applyFont="1" applyAlignment="1">
      <alignment horizontal="center" vertical="center"/>
    </xf>
    <xf numFmtId="0" fontId="1" fillId="0" borderId="0" xfId="1" applyAlignment="1">
      <alignment horizontal="center" vertical="center"/>
    </xf>
    <xf numFmtId="0" fontId="25" fillId="0" borderId="0" xfId="1" applyFont="1" applyAlignment="1">
      <alignment horizontal="center" vertical="center"/>
    </xf>
    <xf numFmtId="0" fontId="26" fillId="0" borderId="0" xfId="1" applyFont="1" applyAlignment="1">
      <alignment horizontal="center" vertical="center"/>
    </xf>
    <xf numFmtId="0" fontId="8" fillId="0" borderId="0" xfId="1" applyFont="1" applyAlignment="1">
      <alignment horizontal="center"/>
    </xf>
    <xf numFmtId="0" fontId="70" fillId="0" borderId="0" xfId="1" applyFont="1" applyAlignment="1">
      <alignment horizontal="center"/>
    </xf>
    <xf numFmtId="0" fontId="8" fillId="0" borderId="0" xfId="1" applyFont="1" applyAlignment="1">
      <alignment horizontal="left"/>
    </xf>
    <xf numFmtId="0" fontId="1" fillId="0" borderId="0" xfId="1" applyAlignment="1">
      <alignment vertical="center"/>
    </xf>
    <xf numFmtId="0" fontId="70" fillId="0" borderId="0" xfId="1" applyFont="1"/>
    <xf numFmtId="0" fontId="12" fillId="0" borderId="0" xfId="1" applyFont="1"/>
    <xf numFmtId="0" fontId="71" fillId="0" borderId="0" xfId="1" applyFont="1" applyAlignment="1">
      <alignment horizontal="center"/>
    </xf>
    <xf numFmtId="0" fontId="72" fillId="0" borderId="0" xfId="1" applyFont="1" applyAlignment="1">
      <alignment horizontal="center"/>
    </xf>
    <xf numFmtId="0" fontId="73" fillId="0" borderId="0" xfId="1" applyFont="1"/>
    <xf numFmtId="0" fontId="72" fillId="0" borderId="0" xfId="1" applyFont="1"/>
    <xf numFmtId="0" fontId="20" fillId="0" borderId="0" xfId="1" applyFont="1"/>
    <xf numFmtId="0" fontId="7" fillId="0" borderId="0" xfId="1" applyFont="1" applyAlignment="1">
      <alignment horizontal="center"/>
    </xf>
    <xf numFmtId="0" fontId="30" fillId="0" borderId="0" xfId="1" applyFont="1" applyAlignment="1">
      <alignment horizontal="center"/>
    </xf>
    <xf numFmtId="0" fontId="30" fillId="0" borderId="0" xfId="1" applyFont="1" applyAlignment="1">
      <alignment horizontal="center" vertical="center"/>
    </xf>
    <xf numFmtId="0" fontId="73" fillId="0" borderId="0" xfId="1" applyFont="1" applyAlignment="1">
      <alignment horizontal="center"/>
    </xf>
    <xf numFmtId="0" fontId="38" fillId="0" borderId="0" xfId="1" applyFont="1" applyAlignment="1">
      <alignment horizontal="center" vertical="center"/>
    </xf>
    <xf numFmtId="0" fontId="38" fillId="0" borderId="0" xfId="1" applyFont="1" applyAlignment="1">
      <alignment horizontal="center"/>
    </xf>
    <xf numFmtId="0" fontId="38" fillId="0" borderId="0" xfId="1" applyFont="1"/>
    <xf numFmtId="0" fontId="74" fillId="0" borderId="0" xfId="1" applyFont="1" applyAlignment="1">
      <alignment horizontal="center"/>
    </xf>
    <xf numFmtId="0" fontId="38" fillId="0" borderId="0" xfId="1" applyFont="1" applyAlignment="1">
      <alignment horizontal="left"/>
    </xf>
    <xf numFmtId="0" fontId="26" fillId="0" borderId="0" xfId="1" applyFont="1" applyAlignment="1">
      <alignment horizontal="right"/>
    </xf>
    <xf numFmtId="1" fontId="26" fillId="0" borderId="0" xfId="1" applyNumberFormat="1" applyFont="1"/>
    <xf numFmtId="0" fontId="26" fillId="0" borderId="0" xfId="1" applyFont="1" applyAlignment="1">
      <alignment wrapText="1"/>
    </xf>
    <xf numFmtId="0" fontId="75" fillId="0" borderId="0" xfId="1" applyFont="1" applyAlignment="1">
      <alignment vertical="center"/>
    </xf>
    <xf numFmtId="0" fontId="76" fillId="0" borderId="0" xfId="1" applyFont="1" applyAlignment="1">
      <alignment horizontal="center"/>
    </xf>
    <xf numFmtId="168" fontId="24" fillId="0" borderId="0" xfId="1" applyNumberFormat="1" applyFont="1" applyAlignment="1">
      <alignment horizontal="center" vertical="center"/>
    </xf>
    <xf numFmtId="15" fontId="24" fillId="0" borderId="0" xfId="1" applyNumberFormat="1" applyFont="1" applyAlignment="1">
      <alignment horizontal="center" vertical="center"/>
    </xf>
    <xf numFmtId="0" fontId="34" fillId="0" borderId="0" xfId="1" applyFont="1" applyAlignment="1">
      <alignment vertical="center"/>
    </xf>
    <xf numFmtId="0" fontId="77" fillId="0" borderId="0" xfId="1" applyFont="1" applyAlignment="1">
      <alignment horizontal="center"/>
    </xf>
    <xf numFmtId="14" fontId="24" fillId="0" borderId="0" xfId="1" applyNumberFormat="1" applyFont="1" applyAlignment="1">
      <alignment horizontal="center" vertical="center"/>
    </xf>
    <xf numFmtId="0" fontId="34" fillId="0" borderId="0" xfId="1" applyFont="1" applyAlignment="1">
      <alignment horizontal="center" vertical="center"/>
    </xf>
    <xf numFmtId="0" fontId="13" fillId="0" borderId="0" xfId="1" applyFont="1" applyAlignment="1">
      <alignment horizontal="center"/>
    </xf>
    <xf numFmtId="0" fontId="14" fillId="0" borderId="0" xfId="1" applyFont="1" applyAlignment="1">
      <alignment horizontal="center"/>
    </xf>
    <xf numFmtId="0" fontId="20" fillId="0" borderId="0" xfId="1" applyFont="1" applyAlignment="1">
      <alignment vertical="center"/>
    </xf>
    <xf numFmtId="0" fontId="7" fillId="0" borderId="0" xfId="1" applyFont="1" applyAlignment="1">
      <alignment horizontal="center" vertical="center"/>
    </xf>
    <xf numFmtId="0" fontId="13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5" fillId="0" borderId="0" xfId="1" applyFont="1" applyAlignment="1">
      <alignment vertical="center"/>
    </xf>
    <xf numFmtId="2" fontId="1" fillId="0" borderId="0" xfId="1" applyNumberFormat="1"/>
    <xf numFmtId="0" fontId="8" fillId="0" borderId="0" xfId="1" applyFont="1" applyAlignment="1">
      <alignment horizontal="left"/>
    </xf>
    <xf numFmtId="0" fontId="8" fillId="0" borderId="0" xfId="1" applyFont="1" applyAlignment="1">
      <alignment horizontal="center"/>
    </xf>
    <xf numFmtId="0" fontId="46" fillId="0" borderId="0" xfId="1" applyFont="1" applyAlignment="1">
      <alignment horizontal="left"/>
    </xf>
    <xf numFmtId="166" fontId="49" fillId="0" borderId="0" xfId="1" applyNumberFormat="1" applyFont="1" applyAlignment="1">
      <alignment horizontal="right"/>
    </xf>
    <xf numFmtId="16" fontId="67" fillId="0" borderId="0" xfId="1" applyNumberFormat="1" applyFont="1" applyAlignment="1">
      <alignment horizontal="center"/>
    </xf>
    <xf numFmtId="0" fontId="46" fillId="0" borderId="0" xfId="1" applyFont="1" applyAlignment="1">
      <alignment horizontal="center"/>
    </xf>
    <xf numFmtId="166" fontId="49" fillId="0" borderId="0" xfId="0" applyNumberFormat="1" applyFont="1" applyAlignment="1">
      <alignment horizontal="right"/>
    </xf>
    <xf numFmtId="0" fontId="8" fillId="0" borderId="0" xfId="0" applyFont="1" applyAlignment="1">
      <alignment horizontal="left"/>
    </xf>
    <xf numFmtId="0" fontId="41" fillId="0" borderId="0" xfId="0" applyFont="1" applyAlignment="1">
      <alignment horizontal="left"/>
    </xf>
    <xf numFmtId="0" fontId="46" fillId="0" borderId="0" xfId="0" applyFont="1" applyAlignment="1">
      <alignment horizontal="left"/>
    </xf>
  </cellXfs>
  <cellStyles count="3">
    <cellStyle name="Euro" xfId="2" xr:uid="{00000000-0005-0000-0000-000000000000}"/>
    <cellStyle name="Standaard" xfId="0" builtinId="0"/>
    <cellStyle name="Standaard 2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vmlDrawing3.vml.rels><?xml version="1.0" encoding="UTF-8" standalone="yes"?>
<Relationships xmlns="http://schemas.openxmlformats.org/package/2006/relationships"><Relationship Id="rId3" Type="http://schemas.openxmlformats.org/officeDocument/2006/relationships/image" Target="../media/image7.emf"/><Relationship Id="rId7" Type="http://schemas.openxmlformats.org/officeDocument/2006/relationships/image" Target="../media/image11.emf"/><Relationship Id="rId2" Type="http://schemas.openxmlformats.org/officeDocument/2006/relationships/image" Target="../media/image6.emf"/><Relationship Id="rId1" Type="http://schemas.openxmlformats.org/officeDocument/2006/relationships/image" Target="../media/image5.emf"/><Relationship Id="rId6" Type="http://schemas.openxmlformats.org/officeDocument/2006/relationships/image" Target="../media/image10.emf"/><Relationship Id="rId5" Type="http://schemas.openxmlformats.org/officeDocument/2006/relationships/image" Target="../media/image9.emf"/><Relationship Id="rId4" Type="http://schemas.openxmlformats.org/officeDocument/2006/relationships/image" Target="../media/image8.emf"/></Relationships>
</file>

<file path=xl/drawings/_rels/vmlDrawing4.vml.rels><?xml version="1.0" encoding="UTF-8" standalone="yes"?>
<Relationships xmlns="http://schemas.openxmlformats.org/package/2006/relationships"><Relationship Id="rId3" Type="http://schemas.openxmlformats.org/officeDocument/2006/relationships/image" Target="../media/image12.emf"/><Relationship Id="rId2" Type="http://schemas.openxmlformats.org/officeDocument/2006/relationships/image" Target="../media/image13.emf"/><Relationship Id="rId1" Type="http://schemas.openxmlformats.org/officeDocument/2006/relationships/image" Target="../media/image14.e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5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257175</xdr:colOff>
      <xdr:row>3</xdr:row>
      <xdr:rowOff>66675</xdr:rowOff>
    </xdr:from>
    <xdr:to>
      <xdr:col>7</xdr:col>
      <xdr:colOff>66675</xdr:colOff>
      <xdr:row>5</xdr:row>
      <xdr:rowOff>142875</xdr:rowOff>
    </xdr:to>
    <xdr:sp macro="" textlink="">
      <xdr:nvSpPr>
        <xdr:cNvPr id="2" name="WordArt 2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571875" y="876300"/>
          <a:ext cx="1457325" cy="4667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DoubleWave1">
            <a:avLst>
              <a:gd name="adj1" fmla="val 6500"/>
              <a:gd name="adj2" fmla="val 0"/>
            </a:avLst>
          </a:prstTxWarp>
        </a:bodyPr>
        <a:lstStyle/>
        <a:p>
          <a:pPr algn="ctr" rtl="0"/>
          <a:r>
            <a:rPr lang="nl-NL" sz="2800" b="1" i="1" u="sng" strike="sngStrike" kern="10" cap="small" spc="0">
              <a:ln w="9525">
                <a:solidFill>
                  <a:srgbClr val="993300"/>
                </a:solidFill>
                <a:round/>
                <a:headEnd/>
                <a:tailEnd/>
              </a:ln>
              <a:solidFill>
                <a:srgbClr val="FF6600"/>
              </a:solidFill>
              <a:effectLst>
                <a:outerShdw dist="35921" dir="2700000" algn="ctr" rotWithShape="0">
                  <a:srgbClr val="808080"/>
                </a:outerShdw>
              </a:effectLst>
              <a:latin typeface="Arial"/>
              <a:cs typeface="Arial"/>
            </a:rPr>
            <a:t>Weekscore</a:t>
          </a:r>
        </a:p>
      </xdr:txBody>
    </xdr:sp>
    <xdr:clientData/>
  </xdr:twoCellAnchor>
  <xdr:twoCellAnchor>
    <xdr:from>
      <xdr:col>8</xdr:col>
      <xdr:colOff>190500</xdr:colOff>
      <xdr:row>4</xdr:row>
      <xdr:rowOff>28575</xdr:rowOff>
    </xdr:from>
    <xdr:to>
      <xdr:col>10</xdr:col>
      <xdr:colOff>600075</xdr:colOff>
      <xdr:row>5</xdr:row>
      <xdr:rowOff>95250</xdr:rowOff>
    </xdr:to>
    <xdr:sp macro="" textlink="">
      <xdr:nvSpPr>
        <xdr:cNvPr id="4" name="WordArt 6157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 noChangeShapeType="1"/>
        </xdr:cNvSpPr>
      </xdr:nvSpPr>
      <xdr:spPr bwMode="auto">
        <a:xfrm>
          <a:off x="5629275" y="1000125"/>
          <a:ext cx="1219200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nl-NL" sz="1200" u="sng" strike="sngStrike" kern="10" cap="small" spc="0">
              <a:ln w="12700">
                <a:solidFill>
                  <a:srgbClr val="EAEAEA"/>
                </a:solidFill>
                <a:round/>
                <a:headEnd/>
                <a:tailEnd/>
              </a:ln>
              <a:gradFill rotWithShape="1">
                <a:gsLst>
                  <a:gs pos="0">
                    <a:srgbClr val="A603AB"/>
                  </a:gs>
                  <a:gs pos="12000">
                    <a:srgbClr val="E81766"/>
                  </a:gs>
                  <a:gs pos="27000">
                    <a:srgbClr val="EE3F17"/>
                  </a:gs>
                  <a:gs pos="48000">
                    <a:srgbClr val="FFFF00"/>
                  </a:gs>
                  <a:gs pos="64999">
                    <a:srgbClr val="1A8D48"/>
                  </a:gs>
                  <a:gs pos="78999">
                    <a:srgbClr val="0819FB"/>
                  </a:gs>
                  <a:gs pos="100000">
                    <a:srgbClr val="A603AB"/>
                  </a:gs>
                </a:gsLst>
                <a:lin ang="0" scaled="1"/>
              </a:gradFill>
              <a:effectLst>
                <a:outerShdw dist="35921" dir="2700000" sy="50000" kx="2115830" algn="bl" rotWithShape="0">
                  <a:srgbClr val="C0C0C0">
                    <a:alpha val="79999"/>
                  </a:srgbClr>
                </a:outerShdw>
              </a:effectLst>
              <a:latin typeface="Arial Black"/>
            </a:rPr>
            <a:t>Periode  2</a:t>
          </a:r>
        </a:p>
      </xdr:txBody>
    </xdr:sp>
    <xdr:clientData/>
  </xdr:twoCellAnchor>
  <xdr:twoCellAnchor>
    <xdr:from>
      <xdr:col>1</xdr:col>
      <xdr:colOff>1009650</xdr:colOff>
      <xdr:row>4</xdr:row>
      <xdr:rowOff>104775</xdr:rowOff>
    </xdr:from>
    <xdr:to>
      <xdr:col>2</xdr:col>
      <xdr:colOff>457200</xdr:colOff>
      <xdr:row>6</xdr:row>
      <xdr:rowOff>0</xdr:rowOff>
    </xdr:to>
    <xdr:sp macro="" textlink="">
      <xdr:nvSpPr>
        <xdr:cNvPr id="5" name="WordArt 18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rrowheads="1" noChangeShapeType="1"/>
        </xdr:cNvSpPr>
      </xdr:nvSpPr>
      <xdr:spPr bwMode="auto">
        <a:xfrm>
          <a:off x="1285875" y="1076325"/>
          <a:ext cx="1266825" cy="2857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ArchUp">
            <a:avLst>
              <a:gd name="adj" fmla="val 10800000"/>
            </a:avLst>
          </a:prstTxWarp>
        </a:bodyPr>
        <a:lstStyle/>
        <a:p>
          <a:pPr algn="ctr" rtl="0"/>
          <a:r>
            <a:rPr lang="nl-NL" sz="2800" b="1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FF0000"/>
              </a:solidFill>
              <a:effectLst/>
              <a:latin typeface="Arial Black"/>
            </a:rPr>
            <a:t> </a:t>
          </a:r>
        </a:p>
      </xdr:txBody>
    </xdr:sp>
    <xdr:clientData/>
  </xdr:twoCellAnchor>
  <xdr:twoCellAnchor>
    <xdr:from>
      <xdr:col>18</xdr:col>
      <xdr:colOff>1485900</xdr:colOff>
      <xdr:row>4</xdr:row>
      <xdr:rowOff>47625</xdr:rowOff>
    </xdr:from>
    <xdr:to>
      <xdr:col>22</xdr:col>
      <xdr:colOff>257175</xdr:colOff>
      <xdr:row>6</xdr:row>
      <xdr:rowOff>142875</xdr:rowOff>
    </xdr:to>
    <xdr:sp macro="" textlink="">
      <xdr:nvSpPr>
        <xdr:cNvPr id="6" name="WordArt 18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rrowheads="1" noChangeShapeType="1"/>
        </xdr:cNvSpPr>
      </xdr:nvSpPr>
      <xdr:spPr bwMode="auto">
        <a:xfrm>
          <a:off x="8915400" y="1019175"/>
          <a:ext cx="1438275" cy="4857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ArchUp">
            <a:avLst>
              <a:gd name="adj" fmla="val 10800000"/>
            </a:avLst>
          </a:prstTxWarp>
        </a:bodyPr>
        <a:lstStyle/>
        <a:p>
          <a:pPr algn="ctr" rtl="0"/>
          <a:r>
            <a:rPr lang="nl-NL" sz="28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30 St. Comp.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0</xdr:row>
          <xdr:rowOff>0</xdr:rowOff>
        </xdr:from>
        <xdr:to>
          <xdr:col>3</xdr:col>
          <xdr:colOff>19050</xdr:colOff>
          <xdr:row>1</xdr:row>
          <xdr:rowOff>257175</xdr:rowOff>
        </xdr:to>
        <xdr:sp macro="" textlink="">
          <xdr:nvSpPr>
            <xdr:cNvPr id="9217" name="CommandButton1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0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0</xdr:row>
          <xdr:rowOff>0</xdr:rowOff>
        </xdr:from>
        <xdr:to>
          <xdr:col>4</xdr:col>
          <xdr:colOff>38100</xdr:colOff>
          <xdr:row>1</xdr:row>
          <xdr:rowOff>247650</xdr:rowOff>
        </xdr:to>
        <xdr:sp macro="" textlink="">
          <xdr:nvSpPr>
            <xdr:cNvPr id="9218" name="CommandButton2" hidden="1">
              <a:extLst>
                <a:ext uri="{63B3BB69-23CF-44E3-9099-C40C66FF867C}">
                  <a14:compatExt spid="_x0000_s9218"/>
                </a:ext>
                <a:ext uri="{FF2B5EF4-FFF2-40B4-BE49-F238E27FC236}">
                  <a16:creationId xmlns:a16="http://schemas.microsoft.com/office/drawing/2014/main" id="{00000000-0008-0000-0000-00000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0</xdr:row>
          <xdr:rowOff>0</xdr:rowOff>
        </xdr:from>
        <xdr:to>
          <xdr:col>6</xdr:col>
          <xdr:colOff>0</xdr:colOff>
          <xdr:row>1</xdr:row>
          <xdr:rowOff>266700</xdr:rowOff>
        </xdr:to>
        <xdr:sp macro="" textlink="">
          <xdr:nvSpPr>
            <xdr:cNvPr id="9219" name="CommandButton3" hidden="1">
              <a:extLst>
                <a:ext uri="{63B3BB69-23CF-44E3-9099-C40C66FF867C}">
                  <a14:compatExt spid="_x0000_s9219"/>
                </a:ext>
                <a:ext uri="{FF2B5EF4-FFF2-40B4-BE49-F238E27FC236}">
                  <a16:creationId xmlns:a16="http://schemas.microsoft.com/office/drawing/2014/main" id="{00000000-0008-0000-0000-00000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971550</xdr:colOff>
      <xdr:row>5</xdr:row>
      <xdr:rowOff>190500</xdr:rowOff>
    </xdr:from>
    <xdr:to>
      <xdr:col>1</xdr:col>
      <xdr:colOff>2028825</xdr:colOff>
      <xdr:row>7</xdr:row>
      <xdr:rowOff>38100</xdr:rowOff>
    </xdr:to>
    <xdr:sp macro="" textlink="">
      <xdr:nvSpPr>
        <xdr:cNvPr id="2" name="WordArt 18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 noChangeShapeType="1"/>
        </xdr:cNvSpPr>
      </xdr:nvSpPr>
      <xdr:spPr bwMode="auto">
        <a:xfrm>
          <a:off x="1247775" y="981075"/>
          <a:ext cx="1057275" cy="4381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ArchUp">
            <a:avLst>
              <a:gd name="adj" fmla="val 10800000"/>
            </a:avLst>
          </a:prstTxWarp>
        </a:bodyPr>
        <a:lstStyle/>
        <a:p>
          <a:pPr algn="ctr" rtl="0"/>
          <a:endParaRPr lang="nl-NL" sz="1200" kern="10" spc="0">
            <a:ln w="9525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/>
            <a:latin typeface="Arial Black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704850</xdr:colOff>
          <xdr:row>0</xdr:row>
          <xdr:rowOff>38100</xdr:rowOff>
        </xdr:from>
        <xdr:to>
          <xdr:col>1</xdr:col>
          <xdr:colOff>1304925</xdr:colOff>
          <xdr:row>3</xdr:row>
          <xdr:rowOff>76200</xdr:rowOff>
        </xdr:to>
        <xdr:sp macro="" textlink="">
          <xdr:nvSpPr>
            <xdr:cNvPr id="8193" name="CommandButton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1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0</xdr:row>
          <xdr:rowOff>0</xdr:rowOff>
        </xdr:from>
        <xdr:to>
          <xdr:col>1</xdr:col>
          <xdr:colOff>266700</xdr:colOff>
          <xdr:row>2</xdr:row>
          <xdr:rowOff>95250</xdr:rowOff>
        </xdr:to>
        <xdr:sp macro="" textlink="">
          <xdr:nvSpPr>
            <xdr:cNvPr id="7169" name="CommandButton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2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0</xdr:row>
          <xdr:rowOff>0</xdr:rowOff>
        </xdr:from>
        <xdr:to>
          <xdr:col>1</xdr:col>
          <xdr:colOff>733425</xdr:colOff>
          <xdr:row>2</xdr:row>
          <xdr:rowOff>104775</xdr:rowOff>
        </xdr:to>
        <xdr:sp macro="" textlink="">
          <xdr:nvSpPr>
            <xdr:cNvPr id="7170" name="CommandButton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2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714375</xdr:colOff>
          <xdr:row>0</xdr:row>
          <xdr:rowOff>0</xdr:rowOff>
        </xdr:from>
        <xdr:to>
          <xdr:col>1</xdr:col>
          <xdr:colOff>1190625</xdr:colOff>
          <xdr:row>2</xdr:row>
          <xdr:rowOff>95250</xdr:rowOff>
        </xdr:to>
        <xdr:sp macro="" textlink="">
          <xdr:nvSpPr>
            <xdr:cNvPr id="7171" name="CommandButton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2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88</xdr:col>
          <xdr:colOff>0</xdr:colOff>
          <xdr:row>0</xdr:row>
          <xdr:rowOff>0</xdr:rowOff>
        </xdr:from>
        <xdr:to>
          <xdr:col>88</xdr:col>
          <xdr:colOff>514350</xdr:colOff>
          <xdr:row>2</xdr:row>
          <xdr:rowOff>114300</xdr:rowOff>
        </xdr:to>
        <xdr:sp macro="" textlink="">
          <xdr:nvSpPr>
            <xdr:cNvPr id="7172" name="CommandButton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2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88</xdr:col>
          <xdr:colOff>0</xdr:colOff>
          <xdr:row>0</xdr:row>
          <xdr:rowOff>0</xdr:rowOff>
        </xdr:from>
        <xdr:to>
          <xdr:col>88</xdr:col>
          <xdr:colOff>523875</xdr:colOff>
          <xdr:row>2</xdr:row>
          <xdr:rowOff>76200</xdr:rowOff>
        </xdr:to>
        <xdr:sp macro="" textlink="">
          <xdr:nvSpPr>
            <xdr:cNvPr id="7173" name="CommandButton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2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88</xdr:col>
          <xdr:colOff>0</xdr:colOff>
          <xdr:row>0</xdr:row>
          <xdr:rowOff>0</xdr:rowOff>
        </xdr:from>
        <xdr:to>
          <xdr:col>88</xdr:col>
          <xdr:colOff>485775</xdr:colOff>
          <xdr:row>2</xdr:row>
          <xdr:rowOff>95250</xdr:rowOff>
        </xdr:to>
        <xdr:sp macro="" textlink="">
          <xdr:nvSpPr>
            <xdr:cNvPr id="7174" name="CommandButton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2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88</xdr:col>
          <xdr:colOff>0</xdr:colOff>
          <xdr:row>0</xdr:row>
          <xdr:rowOff>0</xdr:rowOff>
        </xdr:from>
        <xdr:to>
          <xdr:col>88</xdr:col>
          <xdr:colOff>495300</xdr:colOff>
          <xdr:row>2</xdr:row>
          <xdr:rowOff>104775</xdr:rowOff>
        </xdr:to>
        <xdr:sp macro="" textlink="">
          <xdr:nvSpPr>
            <xdr:cNvPr id="7175" name="CommandButton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2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819150</xdr:colOff>
      <xdr:row>2</xdr:row>
      <xdr:rowOff>57150</xdr:rowOff>
    </xdr:from>
    <xdr:to>
      <xdr:col>2</xdr:col>
      <xdr:colOff>238125</xdr:colOff>
      <xdr:row>4</xdr:row>
      <xdr:rowOff>95250</xdr:rowOff>
    </xdr:to>
    <xdr:sp macro="" textlink="">
      <xdr:nvSpPr>
        <xdr:cNvPr id="4128" name="WordArt 18">
          <a:extLst>
            <a:ext uri="{FF2B5EF4-FFF2-40B4-BE49-F238E27FC236}">
              <a16:creationId xmlns:a16="http://schemas.microsoft.com/office/drawing/2014/main" id="{00000000-0008-0000-0300-0000201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095375" y="704850"/>
          <a:ext cx="1085850" cy="5524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ArchUp">
            <a:avLst>
              <a:gd name="adj" fmla="val 10800000"/>
            </a:avLst>
          </a:prstTxWarp>
        </a:bodyPr>
        <a:lstStyle/>
        <a:p>
          <a:pPr algn="ctr" rtl="0"/>
          <a:endParaRPr lang="nl-NL" sz="2800" kern="10" spc="0">
            <a:ln w="9525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/>
            <a:latin typeface="Arial Black"/>
          </a:endParaRPr>
        </a:p>
      </xdr:txBody>
    </xdr:sp>
    <xdr:clientData/>
  </xdr:twoCellAnchor>
  <xdr:twoCellAnchor>
    <xdr:from>
      <xdr:col>15</xdr:col>
      <xdr:colOff>150896</xdr:colOff>
      <xdr:row>3</xdr:row>
      <xdr:rowOff>44116</xdr:rowOff>
    </xdr:from>
    <xdr:to>
      <xdr:col>19</xdr:col>
      <xdr:colOff>218273</xdr:colOff>
      <xdr:row>5</xdr:row>
      <xdr:rowOff>145655</xdr:rowOff>
    </xdr:to>
    <xdr:sp macro="" textlink="">
      <xdr:nvSpPr>
        <xdr:cNvPr id="4120" name="WordArt 24">
          <a:extLst>
            <a:ext uri="{FF2B5EF4-FFF2-40B4-BE49-F238E27FC236}">
              <a16:creationId xmlns:a16="http://schemas.microsoft.com/office/drawing/2014/main" id="{00000000-0008-0000-0300-0000181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0934700" y="619125"/>
          <a:ext cx="1476375" cy="523875"/>
        </a:xfrm>
        <a:prstGeom prst="rect">
          <a:avLst/>
        </a:prstGeom>
      </xdr:spPr>
      <xdr:txBody>
        <a:bodyPr wrap="none" fromWordArt="1">
          <a:prstTxWarp prst="textWave1">
            <a:avLst>
              <a:gd name="adj1" fmla="val 13005"/>
              <a:gd name="adj2" fmla="val 0"/>
            </a:avLst>
          </a:prstTxWarp>
        </a:bodyPr>
        <a:lstStyle/>
        <a:p>
          <a:pPr algn="ctr" rtl="0"/>
          <a:r>
            <a:rPr lang="nl-NL" sz="2800" kern="10" spc="0">
              <a:ln w="9525">
                <a:solidFill>
                  <a:srgbClr val="FF6600"/>
                </a:solidFill>
                <a:round/>
                <a:headEnd/>
                <a:tailEnd/>
              </a:ln>
              <a:solidFill>
                <a:srgbClr val="993300"/>
              </a:solidFill>
              <a:effectLst>
                <a:outerShdw dist="53882" dir="2700000" algn="ctr" rotWithShape="0">
                  <a:srgbClr val="C0C0C0"/>
                </a:outerShdw>
              </a:effectLst>
              <a:latin typeface="Times New Roman"/>
              <a:cs typeface="Times New Roman"/>
            </a:rPr>
            <a:t>Weekscore</a:t>
          </a:r>
        </a:p>
      </xdr:txBody>
    </xdr:sp>
    <xdr:clientData/>
  </xdr:twoCellAnchor>
  <xdr:twoCellAnchor>
    <xdr:from>
      <xdr:col>2</xdr:col>
      <xdr:colOff>333375</xdr:colOff>
      <xdr:row>3</xdr:row>
      <xdr:rowOff>217572</xdr:rowOff>
    </xdr:from>
    <xdr:to>
      <xdr:col>4</xdr:col>
      <xdr:colOff>390525</xdr:colOff>
      <xdr:row>5</xdr:row>
      <xdr:rowOff>60158</xdr:rowOff>
    </xdr:to>
    <xdr:sp macro="" textlink="">
      <xdr:nvSpPr>
        <xdr:cNvPr id="4132" name="WordArt 24">
          <a:extLst>
            <a:ext uri="{FF2B5EF4-FFF2-40B4-BE49-F238E27FC236}">
              <a16:creationId xmlns:a16="http://schemas.microsoft.com/office/drawing/2014/main" id="{00000000-0008-0000-0300-000024100000}"/>
            </a:ext>
          </a:extLst>
        </xdr:cNvPr>
        <xdr:cNvSpPr>
          <a:spLocks noChangeArrowheads="1" noChangeShapeType="1"/>
        </xdr:cNvSpPr>
      </xdr:nvSpPr>
      <xdr:spPr bwMode="auto">
        <a:xfrm>
          <a:off x="2278480" y="1119940"/>
          <a:ext cx="1520992" cy="424113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Wave1">
            <a:avLst>
              <a:gd name="adj1" fmla="val 13005"/>
              <a:gd name="adj2" fmla="val 0"/>
            </a:avLst>
          </a:prstTxWarp>
        </a:bodyPr>
        <a:lstStyle/>
        <a:p>
          <a:pPr algn="ctr" rtl="0"/>
          <a:r>
            <a:rPr lang="nl-NL" sz="2800" u="sng" strike="sngStrike" kern="10" cap="small" spc="0">
              <a:ln w="9525">
                <a:solidFill>
                  <a:srgbClr val="FF0000"/>
                </a:solidFill>
                <a:round/>
                <a:headEnd/>
                <a:tailEnd/>
              </a:ln>
              <a:solidFill>
                <a:srgbClr val="FF0000"/>
              </a:solidFill>
              <a:effectLst>
                <a:outerShdw dist="53882" dir="2700000" algn="ctr" rotWithShape="0">
                  <a:srgbClr val="C0C0C0"/>
                </a:outerShdw>
              </a:effectLst>
              <a:latin typeface="Times New Roman"/>
              <a:cs typeface="Times New Roman"/>
            </a:rPr>
            <a:t>Weekscore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1400175</xdr:colOff>
          <xdr:row>0</xdr:row>
          <xdr:rowOff>47625</xdr:rowOff>
        </xdr:from>
        <xdr:to>
          <xdr:col>2</xdr:col>
          <xdr:colOff>342900</xdr:colOff>
          <xdr:row>1</xdr:row>
          <xdr:rowOff>257175</xdr:rowOff>
        </xdr:to>
        <xdr:sp macro="" textlink="">
          <xdr:nvSpPr>
            <xdr:cNvPr id="4108" name="CommandButton1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3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0</xdr:row>
          <xdr:rowOff>38100</xdr:rowOff>
        </xdr:from>
        <xdr:to>
          <xdr:col>2</xdr:col>
          <xdr:colOff>638175</xdr:colOff>
          <xdr:row>1</xdr:row>
          <xdr:rowOff>276225</xdr:rowOff>
        </xdr:to>
        <xdr:sp macro="" textlink="">
          <xdr:nvSpPr>
            <xdr:cNvPr id="4109" name="CommandButton2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3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0</xdr:row>
          <xdr:rowOff>38100</xdr:rowOff>
        </xdr:from>
        <xdr:to>
          <xdr:col>4</xdr:col>
          <xdr:colOff>57150</xdr:colOff>
          <xdr:row>1</xdr:row>
          <xdr:rowOff>266700</xdr:rowOff>
        </xdr:to>
        <xdr:sp macro="" textlink="">
          <xdr:nvSpPr>
            <xdr:cNvPr id="4110" name="CommandButton3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3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714375</xdr:colOff>
      <xdr:row>3</xdr:row>
      <xdr:rowOff>0</xdr:rowOff>
    </xdr:from>
    <xdr:to>
      <xdr:col>1</xdr:col>
      <xdr:colOff>1704975</xdr:colOff>
      <xdr:row>4</xdr:row>
      <xdr:rowOff>57150</xdr:rowOff>
    </xdr:to>
    <xdr:sp macro="" textlink="">
      <xdr:nvSpPr>
        <xdr:cNvPr id="6174" name="WordArt 18">
          <a:extLst>
            <a:ext uri="{FF2B5EF4-FFF2-40B4-BE49-F238E27FC236}">
              <a16:creationId xmlns:a16="http://schemas.microsoft.com/office/drawing/2014/main" id="{00000000-0008-0000-0400-00001E180000}"/>
            </a:ext>
          </a:extLst>
        </xdr:cNvPr>
        <xdr:cNvSpPr>
          <a:spLocks noChangeArrowheads="1" noChangeShapeType="1"/>
        </xdr:cNvSpPr>
      </xdr:nvSpPr>
      <xdr:spPr bwMode="auto">
        <a:xfrm>
          <a:off x="990600" y="628650"/>
          <a:ext cx="990600" cy="5524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ArchUp">
            <a:avLst>
              <a:gd name="adj" fmla="val 10800000"/>
            </a:avLst>
          </a:prstTxWarp>
        </a:bodyPr>
        <a:lstStyle/>
        <a:p>
          <a:pPr algn="ctr" rtl="0"/>
          <a:endParaRPr lang="nl-NL" sz="2800" kern="10" spc="0">
            <a:ln w="9525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/>
            <a:latin typeface="Arial Black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0</xdr:row>
          <xdr:rowOff>0</xdr:rowOff>
        </xdr:from>
        <xdr:to>
          <xdr:col>7</xdr:col>
          <xdr:colOff>114300</xdr:colOff>
          <xdr:row>1</xdr:row>
          <xdr:rowOff>228600</xdr:rowOff>
        </xdr:to>
        <xdr:sp macro="" textlink="">
          <xdr:nvSpPr>
            <xdr:cNvPr id="6146" name="CommandButton1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4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4.emf"/><Relationship Id="rId4" Type="http://schemas.openxmlformats.org/officeDocument/2006/relationships/control" Target="../activeX/activeX4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7.xml"/><Relationship Id="rId13" Type="http://schemas.openxmlformats.org/officeDocument/2006/relationships/image" Target="../media/image9.emf"/><Relationship Id="rId3" Type="http://schemas.openxmlformats.org/officeDocument/2006/relationships/vmlDrawing" Target="../drawings/vmlDrawing3.vml"/><Relationship Id="rId7" Type="http://schemas.openxmlformats.org/officeDocument/2006/relationships/image" Target="../media/image6.emf"/><Relationship Id="rId12" Type="http://schemas.openxmlformats.org/officeDocument/2006/relationships/control" Target="../activeX/activeX9.xml"/><Relationship Id="rId17" Type="http://schemas.openxmlformats.org/officeDocument/2006/relationships/image" Target="../media/image11.emf"/><Relationship Id="rId2" Type="http://schemas.openxmlformats.org/officeDocument/2006/relationships/drawing" Target="../drawings/drawing3.xml"/><Relationship Id="rId16" Type="http://schemas.openxmlformats.org/officeDocument/2006/relationships/control" Target="../activeX/activeX11.xml"/><Relationship Id="rId1" Type="http://schemas.openxmlformats.org/officeDocument/2006/relationships/printerSettings" Target="../printerSettings/printerSettings3.bin"/><Relationship Id="rId6" Type="http://schemas.openxmlformats.org/officeDocument/2006/relationships/control" Target="../activeX/activeX6.xml"/><Relationship Id="rId11" Type="http://schemas.openxmlformats.org/officeDocument/2006/relationships/image" Target="../media/image8.emf"/><Relationship Id="rId5" Type="http://schemas.openxmlformats.org/officeDocument/2006/relationships/image" Target="../media/image5.emf"/><Relationship Id="rId15" Type="http://schemas.openxmlformats.org/officeDocument/2006/relationships/image" Target="../media/image10.emf"/><Relationship Id="rId10" Type="http://schemas.openxmlformats.org/officeDocument/2006/relationships/control" Target="../activeX/activeX8.xml"/><Relationship Id="rId4" Type="http://schemas.openxmlformats.org/officeDocument/2006/relationships/control" Target="../activeX/activeX5.xml"/><Relationship Id="rId9" Type="http://schemas.openxmlformats.org/officeDocument/2006/relationships/image" Target="../media/image7.emf"/><Relationship Id="rId14" Type="http://schemas.openxmlformats.org/officeDocument/2006/relationships/control" Target="../activeX/activeX10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14.xml"/><Relationship Id="rId3" Type="http://schemas.openxmlformats.org/officeDocument/2006/relationships/vmlDrawing" Target="../drawings/vmlDrawing4.vml"/><Relationship Id="rId7" Type="http://schemas.openxmlformats.org/officeDocument/2006/relationships/image" Target="../media/image13.emf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ontrol" Target="../activeX/activeX13.xml"/><Relationship Id="rId5" Type="http://schemas.openxmlformats.org/officeDocument/2006/relationships/image" Target="../media/image12.emf"/><Relationship Id="rId4" Type="http://schemas.openxmlformats.org/officeDocument/2006/relationships/control" Target="../activeX/activeX12.xml"/><Relationship Id="rId9" Type="http://schemas.openxmlformats.org/officeDocument/2006/relationships/image" Target="../media/image14.emf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5" Type="http://schemas.openxmlformats.org/officeDocument/2006/relationships/image" Target="../media/image15.emf"/><Relationship Id="rId4" Type="http://schemas.openxmlformats.org/officeDocument/2006/relationships/control" Target="../activeX/activeX1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5">
    <pageSetUpPr fitToPage="1"/>
  </sheetPr>
  <dimension ref="A1:AY141"/>
  <sheetViews>
    <sheetView tabSelected="1" topLeftCell="A2" zoomScaleNormal="100" workbookViewId="0">
      <selection activeCell="AP14" sqref="AP14"/>
    </sheetView>
  </sheetViews>
  <sheetFormatPr defaultRowHeight="12.75"/>
  <cols>
    <col min="1" max="1" width="4.140625" style="90" customWidth="1"/>
    <col min="2" max="2" width="27.28515625" style="90" customWidth="1"/>
    <col min="3" max="4" width="9.140625" style="90"/>
    <col min="5" max="5" width="7.5703125" style="90" customWidth="1"/>
    <col min="6" max="6" width="9.28515625" style="90" bestFit="1" customWidth="1"/>
    <col min="7" max="7" width="7.85546875" style="90" customWidth="1"/>
    <col min="8" max="8" width="7.140625" style="90" customWidth="1"/>
    <col min="9" max="9" width="3.28515625" style="90" customWidth="1"/>
    <col min="10" max="10" width="8.85546875" style="90" customWidth="1"/>
    <col min="11" max="11" width="11.85546875" style="90" customWidth="1"/>
    <col min="12" max="12" width="5.85546875" style="90" hidden="1" customWidth="1"/>
    <col min="13" max="13" width="4.28515625" style="90" hidden="1" customWidth="1"/>
    <col min="14" max="14" width="5.42578125" style="90" hidden="1" customWidth="1"/>
    <col min="15" max="15" width="4.5703125" style="90" hidden="1" customWidth="1"/>
    <col min="16" max="16" width="4.85546875" style="90" hidden="1" customWidth="1"/>
    <col min="17" max="17" width="0.7109375" style="90" hidden="1" customWidth="1"/>
    <col min="18" max="18" width="3.7109375" style="90" hidden="1" customWidth="1"/>
    <col min="19" max="19" width="25" style="90" customWidth="1"/>
    <col min="20" max="24" width="5" style="90" customWidth="1"/>
    <col min="25" max="25" width="8.140625" style="90" customWidth="1"/>
    <col min="26" max="26" width="5" style="90" customWidth="1"/>
    <col min="27" max="27" width="7" style="91" bestFit="1" customWidth="1"/>
    <col min="28" max="29" width="5" style="90" customWidth="1"/>
    <col min="30" max="30" width="6.42578125" style="90" bestFit="1" customWidth="1"/>
    <col min="31" max="31" width="8.5703125" style="90" customWidth="1"/>
    <col min="32" max="32" width="7.7109375" style="90" bestFit="1" customWidth="1"/>
    <col min="33" max="33" width="4.140625" style="90" customWidth="1"/>
    <col min="34" max="34" width="24.28515625" style="90" bestFit="1" customWidth="1"/>
    <col min="35" max="35" width="6.140625" style="90" customWidth="1"/>
    <col min="36" max="36" width="21.140625" style="90" customWidth="1"/>
    <col min="37" max="37" width="7.140625" style="90" bestFit="1" customWidth="1"/>
    <col min="38" max="38" width="6.140625" style="90" customWidth="1"/>
    <col min="39" max="39" width="21.140625" style="90" customWidth="1"/>
    <col min="40" max="40" width="7.140625" style="90" bestFit="1" customWidth="1"/>
    <col min="41" max="49" width="6.140625" style="90" customWidth="1"/>
    <col min="50" max="50" width="3.140625" style="90" customWidth="1"/>
    <col min="51" max="51" width="18.140625" style="90" customWidth="1"/>
    <col min="52" max="16384" width="9.140625" style="90"/>
  </cols>
  <sheetData>
    <row r="1" spans="1:51" ht="22.35" hidden="1" customHeight="1">
      <c r="B1" s="140"/>
      <c r="G1" s="90" t="s">
        <v>194</v>
      </c>
      <c r="I1" s="90" t="s">
        <v>195</v>
      </c>
      <c r="K1" s="90" t="s">
        <v>196</v>
      </c>
      <c r="L1" s="90" t="s">
        <v>197</v>
      </c>
    </row>
    <row r="2" spans="1:51" ht="22.35" customHeight="1">
      <c r="S2" s="94" t="s">
        <v>198</v>
      </c>
    </row>
    <row r="3" spans="1:51" ht="20.25">
      <c r="A3" s="90" t="s">
        <v>0</v>
      </c>
      <c r="C3" s="94" t="s">
        <v>199</v>
      </c>
      <c r="H3" s="211" t="s">
        <v>133</v>
      </c>
      <c r="I3" s="211"/>
      <c r="J3" s="211"/>
      <c r="K3" s="211"/>
      <c r="Y3" s="92" t="s">
        <v>127</v>
      </c>
      <c r="AA3" s="211" t="s">
        <v>133</v>
      </c>
      <c r="AB3" s="211"/>
      <c r="AC3" s="211"/>
      <c r="AD3" s="211"/>
      <c r="AE3" s="159"/>
      <c r="AG3" s="160"/>
      <c r="AH3" s="160"/>
    </row>
    <row r="5" spans="1:51" ht="18">
      <c r="B5" s="102" t="s">
        <v>200</v>
      </c>
      <c r="J5" s="101"/>
      <c r="AB5" s="212"/>
      <c r="AC5" s="212"/>
    </row>
    <row r="6" spans="1:51" ht="12.75" customHeight="1">
      <c r="H6" s="161"/>
      <c r="AE6" s="92"/>
    </row>
    <row r="7" spans="1:51" ht="15" customHeight="1">
      <c r="D7" s="90" t="s">
        <v>0</v>
      </c>
      <c r="G7" s="90" t="s">
        <v>0</v>
      </c>
      <c r="H7" s="162"/>
      <c r="M7" s="90" t="s">
        <v>0</v>
      </c>
    </row>
    <row r="8" spans="1:51" ht="11.45" customHeight="1">
      <c r="A8" s="114"/>
      <c r="B8" s="210" t="s">
        <v>186</v>
      </c>
      <c r="C8" s="143" t="s">
        <v>7</v>
      </c>
      <c r="D8" s="144" t="s">
        <v>8</v>
      </c>
      <c r="E8" s="144" t="s">
        <v>0</v>
      </c>
      <c r="F8" s="144" t="s">
        <v>8</v>
      </c>
      <c r="G8" s="144" t="s">
        <v>0</v>
      </c>
      <c r="H8" s="144" t="s">
        <v>7</v>
      </c>
      <c r="I8" s="163"/>
      <c r="J8" s="164" t="s">
        <v>25</v>
      </c>
      <c r="K8" s="165" t="s">
        <v>201</v>
      </c>
      <c r="L8" s="166" t="s">
        <v>5</v>
      </c>
      <c r="M8" s="166" t="s">
        <v>202</v>
      </c>
      <c r="N8" s="166" t="s">
        <v>1</v>
      </c>
      <c r="O8" s="166" t="s">
        <v>1</v>
      </c>
      <c r="P8" s="166" t="s">
        <v>203</v>
      </c>
      <c r="Q8" s="166"/>
      <c r="R8" s="163"/>
      <c r="S8" s="210" t="s">
        <v>186</v>
      </c>
      <c r="T8" s="163"/>
      <c r="U8" s="163"/>
      <c r="V8" s="163"/>
      <c r="W8" s="163"/>
      <c r="X8" s="163"/>
      <c r="Y8" s="167" t="s">
        <v>24</v>
      </c>
      <c r="Z8" s="163"/>
      <c r="AA8" s="168"/>
      <c r="AB8" s="163"/>
      <c r="AC8" s="163"/>
      <c r="AD8" s="163"/>
      <c r="AE8" s="167" t="s">
        <v>24</v>
      </c>
      <c r="AF8" s="167" t="s">
        <v>7</v>
      </c>
      <c r="AG8" s="167"/>
      <c r="AH8" s="210"/>
      <c r="AI8" s="91"/>
      <c r="AJ8" s="209"/>
      <c r="AK8" s="170"/>
      <c r="AL8" s="91"/>
      <c r="AM8" s="208"/>
      <c r="AN8" s="170"/>
      <c r="AO8" s="91"/>
      <c r="AP8" s="91"/>
      <c r="AQ8" s="91"/>
      <c r="AR8" s="91"/>
      <c r="AS8" s="91"/>
      <c r="AT8" s="91"/>
      <c r="AU8" s="91"/>
      <c r="AV8" s="91"/>
      <c r="AW8" s="91"/>
    </row>
    <row r="9" spans="1:51" ht="12" customHeight="1">
      <c r="A9" s="114"/>
      <c r="B9" s="210"/>
      <c r="C9" s="143" t="s">
        <v>141</v>
      </c>
      <c r="D9" s="144" t="s">
        <v>9</v>
      </c>
      <c r="E9" s="144" t="s">
        <v>204</v>
      </c>
      <c r="F9" s="144" t="s">
        <v>10</v>
      </c>
      <c r="G9" s="144" t="s">
        <v>205</v>
      </c>
      <c r="H9" s="144" t="s">
        <v>6</v>
      </c>
      <c r="I9" s="163"/>
      <c r="J9" s="164" t="s">
        <v>27</v>
      </c>
      <c r="K9" s="165" t="s">
        <v>31</v>
      </c>
      <c r="L9" s="172"/>
      <c r="M9" s="166" t="s">
        <v>206</v>
      </c>
      <c r="N9" s="172" t="s">
        <v>51</v>
      </c>
      <c r="O9" s="172" t="s">
        <v>2</v>
      </c>
      <c r="P9" s="166" t="s">
        <v>3</v>
      </c>
      <c r="Q9" s="172"/>
      <c r="R9" s="163"/>
      <c r="S9" s="210"/>
      <c r="T9" s="168" t="s">
        <v>207</v>
      </c>
      <c r="U9" s="168" t="s">
        <v>208</v>
      </c>
      <c r="V9" s="168" t="s">
        <v>209</v>
      </c>
      <c r="W9" s="168" t="s">
        <v>210</v>
      </c>
      <c r="X9" s="163" t="s">
        <v>211</v>
      </c>
      <c r="Y9" s="167" t="s">
        <v>11</v>
      </c>
      <c r="Z9" s="163" t="s">
        <v>212</v>
      </c>
      <c r="AA9" s="168" t="s">
        <v>213</v>
      </c>
      <c r="AB9" s="163" t="s">
        <v>214</v>
      </c>
      <c r="AC9" s="163" t="s">
        <v>46</v>
      </c>
      <c r="AD9" s="163" t="s">
        <v>215</v>
      </c>
      <c r="AE9" s="167" t="s">
        <v>26</v>
      </c>
      <c r="AF9" s="167" t="s">
        <v>6</v>
      </c>
      <c r="AG9" s="167"/>
      <c r="AH9" s="210"/>
      <c r="AI9" s="91"/>
      <c r="AJ9" s="209"/>
      <c r="AK9" s="173"/>
      <c r="AL9" s="91"/>
      <c r="AM9" s="208"/>
      <c r="AN9" s="173"/>
      <c r="AO9" s="91"/>
      <c r="AP9" s="91"/>
      <c r="AQ9" s="91"/>
      <c r="AR9" s="91"/>
      <c r="AS9" s="91"/>
      <c r="AT9" s="91"/>
      <c r="AU9" s="91"/>
      <c r="AV9" s="91"/>
      <c r="AW9" s="91"/>
      <c r="AY9" s="99"/>
    </row>
    <row r="10" spans="1:51" ht="8.85" customHeight="1">
      <c r="A10" s="114"/>
      <c r="B10" s="114"/>
      <c r="C10" s="121"/>
      <c r="D10" s="114"/>
      <c r="E10" s="114"/>
      <c r="F10" s="114"/>
      <c r="G10" s="114"/>
      <c r="H10" s="114"/>
      <c r="I10" s="107"/>
      <c r="J10" s="107"/>
      <c r="K10" s="107"/>
      <c r="R10" s="107"/>
      <c r="S10" s="114"/>
      <c r="T10" s="107"/>
      <c r="U10" s="107"/>
      <c r="V10" s="107"/>
      <c r="W10" s="107"/>
      <c r="X10" s="107"/>
      <c r="Y10" s="100"/>
      <c r="Z10" s="107"/>
      <c r="AA10" s="131"/>
      <c r="AB10" s="107"/>
      <c r="AC10" s="107"/>
      <c r="AD10" s="107"/>
      <c r="AE10" s="100"/>
      <c r="AF10" s="100"/>
      <c r="AG10" s="100"/>
      <c r="AH10" s="114"/>
      <c r="AI10" s="91"/>
      <c r="AJ10" s="91"/>
      <c r="AL10" s="91"/>
      <c r="AM10" s="174"/>
      <c r="AN10" s="91"/>
      <c r="AO10" s="91"/>
      <c r="AP10" s="91"/>
      <c r="AQ10" s="91"/>
      <c r="AR10" s="91"/>
      <c r="AS10" s="91"/>
      <c r="AT10" s="91"/>
      <c r="AU10" s="91"/>
      <c r="AV10" s="91"/>
      <c r="AW10" s="91"/>
    </row>
    <row r="11" spans="1:51" ht="13.5" customHeight="1">
      <c r="A11" s="111">
        <v>1</v>
      </c>
      <c r="B11" s="125" t="s">
        <v>85</v>
      </c>
      <c r="C11" s="109">
        <f t="shared" ref="C11:C16" si="0">SUM(E11+G11)</f>
        <v>20</v>
      </c>
      <c r="D11" s="111">
        <f t="shared" ref="D11:D16" si="1">SUM(T11:X11)</f>
        <v>726</v>
      </c>
      <c r="E11" s="111">
        <v>10</v>
      </c>
      <c r="F11" s="111">
        <f t="shared" ref="F11:F16" si="2">SUM(Z11:AD11)</f>
        <v>736</v>
      </c>
      <c r="G11" s="111">
        <v>10</v>
      </c>
      <c r="H11" s="111">
        <f t="shared" ref="H11:H16" si="3">SUM(D11+F11)</f>
        <v>1462</v>
      </c>
      <c r="I11" s="175" t="s">
        <v>216</v>
      </c>
      <c r="J11" s="143">
        <v>1462</v>
      </c>
      <c r="K11" s="111" t="s">
        <v>217</v>
      </c>
      <c r="L11" s="91">
        <f t="shared" ref="L11:L16" si="4">IF(H11&gt;J11,1,0)</f>
        <v>0</v>
      </c>
      <c r="M11" s="91"/>
      <c r="N11" s="91"/>
      <c r="O11" s="91"/>
      <c r="P11" s="131"/>
      <c r="Q11" s="91"/>
      <c r="R11" s="111"/>
      <c r="S11" s="125" t="s">
        <v>85</v>
      </c>
      <c r="T11" s="176">
        <v>144</v>
      </c>
      <c r="U11" s="176">
        <v>144</v>
      </c>
      <c r="V11" s="176">
        <v>144</v>
      </c>
      <c r="W11" s="176">
        <v>144</v>
      </c>
      <c r="X11" s="177">
        <v>150</v>
      </c>
      <c r="Y11" s="158">
        <f t="shared" ref="Y11:Y16" si="5">SUM(T11:X11)</f>
        <v>726</v>
      </c>
      <c r="Z11" s="177">
        <v>150</v>
      </c>
      <c r="AA11" s="131">
        <v>144</v>
      </c>
      <c r="AB11" s="177">
        <v>150</v>
      </c>
      <c r="AC11" s="178">
        <v>148</v>
      </c>
      <c r="AD11" s="107">
        <v>144</v>
      </c>
      <c r="AE11" s="158">
        <f t="shared" ref="AE11:AE16" si="6">SUM(Z11:AD11)</f>
        <v>736</v>
      </c>
      <c r="AF11" s="158">
        <f t="shared" ref="AF11:AF16" si="7">SUM(Y11+AE11)</f>
        <v>1462</v>
      </c>
      <c r="AG11" s="167"/>
      <c r="AH11" s="136"/>
      <c r="AI11" s="91"/>
      <c r="AJ11" s="179"/>
      <c r="AK11" s="180"/>
      <c r="AL11" s="91"/>
      <c r="AM11" s="179"/>
      <c r="AN11" s="180"/>
      <c r="AO11" s="91"/>
      <c r="AP11" s="91"/>
      <c r="AQ11" s="91"/>
      <c r="AR11" s="91"/>
      <c r="AS11" s="91"/>
      <c r="AT11" s="91"/>
      <c r="AU11" s="91"/>
      <c r="AV11" s="91"/>
      <c r="AW11" s="91"/>
    </row>
    <row r="12" spans="1:51" ht="13.5" customHeight="1">
      <c r="A12" s="111">
        <v>2</v>
      </c>
      <c r="B12" s="126" t="s">
        <v>36</v>
      </c>
      <c r="C12" s="109">
        <f t="shared" si="0"/>
        <v>17</v>
      </c>
      <c r="D12" s="111">
        <f t="shared" si="1"/>
        <v>715</v>
      </c>
      <c r="E12" s="111">
        <v>9</v>
      </c>
      <c r="F12" s="111">
        <f t="shared" si="2"/>
        <v>701</v>
      </c>
      <c r="G12" s="111">
        <v>8</v>
      </c>
      <c r="H12" s="181">
        <f t="shared" si="3"/>
        <v>1416</v>
      </c>
      <c r="I12" s="175"/>
      <c r="J12" s="109">
        <v>1441</v>
      </c>
      <c r="K12" s="111" t="s">
        <v>218</v>
      </c>
      <c r="L12" s="166">
        <f t="shared" si="4"/>
        <v>0</v>
      </c>
      <c r="M12" s="166"/>
      <c r="N12" s="91"/>
      <c r="O12" s="91"/>
      <c r="P12" s="131"/>
      <c r="Q12" s="91"/>
      <c r="R12" s="111"/>
      <c r="S12" s="126" t="s">
        <v>36</v>
      </c>
      <c r="T12" s="176">
        <v>131</v>
      </c>
      <c r="U12" s="131">
        <v>144</v>
      </c>
      <c r="V12" s="176">
        <v>148</v>
      </c>
      <c r="W12" s="176">
        <v>144</v>
      </c>
      <c r="X12" s="107">
        <v>148</v>
      </c>
      <c r="Y12" s="158">
        <f t="shared" si="5"/>
        <v>715</v>
      </c>
      <c r="Z12" s="107">
        <v>144</v>
      </c>
      <c r="AA12" s="131">
        <v>144</v>
      </c>
      <c r="AB12" s="107">
        <v>140</v>
      </c>
      <c r="AC12" s="107">
        <v>144</v>
      </c>
      <c r="AD12" s="107">
        <v>129</v>
      </c>
      <c r="AE12" s="158">
        <f t="shared" si="6"/>
        <v>701</v>
      </c>
      <c r="AF12" s="158">
        <f t="shared" si="7"/>
        <v>1416</v>
      </c>
      <c r="AG12" s="167"/>
      <c r="AH12" s="136"/>
      <c r="AI12" s="91"/>
      <c r="AJ12" s="179"/>
      <c r="AK12" s="180"/>
      <c r="AL12" s="91"/>
      <c r="AM12" s="179"/>
      <c r="AN12" s="180"/>
      <c r="AO12" s="91"/>
      <c r="AP12" s="91"/>
      <c r="AQ12" s="91"/>
      <c r="AR12" s="91"/>
      <c r="AS12" s="91"/>
      <c r="AT12" s="91"/>
      <c r="AU12" s="91"/>
      <c r="AV12" s="91"/>
      <c r="AW12" s="91"/>
    </row>
    <row r="13" spans="1:51" ht="13.5" customHeight="1">
      <c r="A13" s="111">
        <v>3</v>
      </c>
      <c r="B13" s="126" t="s">
        <v>162</v>
      </c>
      <c r="C13" s="109">
        <f t="shared" si="0"/>
        <v>17</v>
      </c>
      <c r="D13" s="111">
        <f t="shared" si="1"/>
        <v>712</v>
      </c>
      <c r="E13" s="144">
        <v>8</v>
      </c>
      <c r="F13" s="111">
        <f t="shared" si="2"/>
        <v>713</v>
      </c>
      <c r="G13" s="144">
        <v>9</v>
      </c>
      <c r="H13" s="182">
        <f t="shared" si="3"/>
        <v>1425</v>
      </c>
      <c r="I13" s="183"/>
      <c r="J13" s="109">
        <v>1452</v>
      </c>
      <c r="K13" s="111" t="s">
        <v>88</v>
      </c>
      <c r="L13" s="166">
        <f t="shared" si="4"/>
        <v>0</v>
      </c>
      <c r="M13" s="166"/>
      <c r="N13" s="91"/>
      <c r="O13" s="91"/>
      <c r="P13" s="131"/>
      <c r="Q13" s="91"/>
      <c r="R13" s="131"/>
      <c r="S13" s="126" t="s">
        <v>162</v>
      </c>
      <c r="T13" s="131">
        <v>142</v>
      </c>
      <c r="U13" s="176">
        <v>148</v>
      </c>
      <c r="V13" s="176">
        <v>142</v>
      </c>
      <c r="W13" s="176">
        <v>144</v>
      </c>
      <c r="X13" s="178">
        <v>136</v>
      </c>
      <c r="Y13" s="158">
        <f t="shared" si="5"/>
        <v>712</v>
      </c>
      <c r="Z13" s="177">
        <v>150</v>
      </c>
      <c r="AA13" s="176">
        <v>146</v>
      </c>
      <c r="AB13" s="107">
        <v>132</v>
      </c>
      <c r="AC13" s="107">
        <v>140</v>
      </c>
      <c r="AD13" s="178">
        <v>145</v>
      </c>
      <c r="AE13" s="158">
        <f t="shared" si="6"/>
        <v>713</v>
      </c>
      <c r="AF13" s="158">
        <f t="shared" si="7"/>
        <v>1425</v>
      </c>
      <c r="AG13" s="167"/>
      <c r="AH13" s="136"/>
      <c r="AI13" s="91"/>
      <c r="AJ13" s="179"/>
      <c r="AK13" s="180"/>
      <c r="AL13" s="91"/>
      <c r="AM13" s="179"/>
      <c r="AN13" s="180"/>
      <c r="AO13" s="91"/>
      <c r="AP13" s="91"/>
      <c r="AQ13" s="91"/>
      <c r="AR13" s="91"/>
      <c r="AS13" s="91"/>
      <c r="AT13" s="91"/>
      <c r="AU13" s="91"/>
      <c r="AV13" s="91"/>
      <c r="AW13" s="91"/>
    </row>
    <row r="14" spans="1:51" ht="13.5" customHeight="1">
      <c r="A14" s="111">
        <v>4</v>
      </c>
      <c r="B14" s="126" t="s">
        <v>65</v>
      </c>
      <c r="C14" s="109">
        <f t="shared" si="0"/>
        <v>14</v>
      </c>
      <c r="D14" s="111">
        <f t="shared" si="1"/>
        <v>693</v>
      </c>
      <c r="E14" s="111">
        <v>7</v>
      </c>
      <c r="F14" s="111">
        <f t="shared" si="2"/>
        <v>696</v>
      </c>
      <c r="G14" s="111">
        <v>7</v>
      </c>
      <c r="H14" s="181">
        <f t="shared" si="3"/>
        <v>1389</v>
      </c>
      <c r="I14" s="183"/>
      <c r="J14" s="109">
        <v>1443</v>
      </c>
      <c r="K14" s="111" t="s">
        <v>219</v>
      </c>
      <c r="L14" s="91">
        <f t="shared" si="4"/>
        <v>0</v>
      </c>
      <c r="M14" s="91"/>
      <c r="N14" s="91"/>
      <c r="O14" s="91"/>
      <c r="P14" s="131"/>
      <c r="Q14" s="91"/>
      <c r="R14" s="111"/>
      <c r="S14" s="126" t="s">
        <v>65</v>
      </c>
      <c r="T14" s="131">
        <v>144</v>
      </c>
      <c r="U14" s="176">
        <v>143</v>
      </c>
      <c r="V14" s="176">
        <v>135</v>
      </c>
      <c r="W14" s="176">
        <v>142</v>
      </c>
      <c r="X14" s="107">
        <v>129</v>
      </c>
      <c r="Y14" s="158">
        <f t="shared" si="5"/>
        <v>693</v>
      </c>
      <c r="Z14" s="107">
        <v>144</v>
      </c>
      <c r="AA14" s="131">
        <v>144</v>
      </c>
      <c r="AB14" s="107">
        <v>140</v>
      </c>
      <c r="AC14" s="107">
        <v>140</v>
      </c>
      <c r="AD14" s="107">
        <v>128</v>
      </c>
      <c r="AE14" s="158">
        <f t="shared" si="6"/>
        <v>696</v>
      </c>
      <c r="AF14" s="158">
        <f t="shared" si="7"/>
        <v>1389</v>
      </c>
      <c r="AG14" s="167"/>
      <c r="AH14" s="136"/>
      <c r="AI14" s="91"/>
      <c r="AJ14" s="179"/>
      <c r="AK14" s="180"/>
      <c r="AL14" s="91"/>
      <c r="AM14" s="179"/>
      <c r="AN14" s="180"/>
      <c r="AO14" s="91"/>
      <c r="AP14" s="91"/>
      <c r="AQ14" s="91"/>
      <c r="AR14" s="91"/>
      <c r="AS14" s="91"/>
      <c r="AT14" s="91"/>
      <c r="AU14" s="91"/>
      <c r="AV14" s="91"/>
      <c r="AW14" s="91"/>
    </row>
    <row r="15" spans="1:51" ht="13.5" customHeight="1">
      <c r="A15" s="111">
        <v>5</v>
      </c>
      <c r="B15" s="126" t="s">
        <v>164</v>
      </c>
      <c r="C15" s="109">
        <f t="shared" si="0"/>
        <v>0</v>
      </c>
      <c r="D15" s="111">
        <f t="shared" si="1"/>
        <v>0</v>
      </c>
      <c r="E15" s="111">
        <v>0</v>
      </c>
      <c r="F15" s="111">
        <f t="shared" si="2"/>
        <v>0</v>
      </c>
      <c r="G15" s="111">
        <v>0</v>
      </c>
      <c r="H15" s="111">
        <f t="shared" si="3"/>
        <v>0</v>
      </c>
      <c r="I15" s="183"/>
      <c r="J15" s="109">
        <v>1469</v>
      </c>
      <c r="K15" s="111" t="s">
        <v>88</v>
      </c>
      <c r="L15" s="166">
        <f t="shared" si="4"/>
        <v>0</v>
      </c>
      <c r="M15" s="166"/>
      <c r="N15" s="91"/>
      <c r="O15" s="166"/>
      <c r="P15" s="131"/>
      <c r="Q15" s="166"/>
      <c r="R15" s="144"/>
      <c r="S15" s="126" t="s">
        <v>164</v>
      </c>
      <c r="T15" s="131"/>
      <c r="U15" s="176"/>
      <c r="V15" s="176"/>
      <c r="W15" s="176"/>
      <c r="X15" s="178"/>
      <c r="Y15" s="158">
        <f t="shared" si="5"/>
        <v>0</v>
      </c>
      <c r="Z15" s="178"/>
      <c r="AA15" s="131"/>
      <c r="AB15" s="178"/>
      <c r="AC15" s="178"/>
      <c r="AD15" s="107"/>
      <c r="AE15" s="158">
        <f t="shared" si="6"/>
        <v>0</v>
      </c>
      <c r="AF15" s="158">
        <f t="shared" si="7"/>
        <v>0</v>
      </c>
      <c r="AG15" s="167"/>
      <c r="AH15" s="136"/>
      <c r="AI15" s="91"/>
      <c r="AJ15" s="179"/>
      <c r="AK15" s="180"/>
      <c r="AL15" s="91"/>
      <c r="AM15" s="179"/>
      <c r="AN15" s="180"/>
      <c r="AO15" s="91"/>
      <c r="AP15" s="91"/>
      <c r="AQ15" s="91"/>
      <c r="AR15" s="91"/>
      <c r="AS15" s="91"/>
      <c r="AT15" s="91"/>
      <c r="AU15" s="91"/>
      <c r="AV15" s="91"/>
      <c r="AW15" s="91"/>
    </row>
    <row r="16" spans="1:51" ht="13.5" customHeight="1">
      <c r="A16" s="111">
        <v>6</v>
      </c>
      <c r="B16" s="126" t="s">
        <v>178</v>
      </c>
      <c r="C16" s="109">
        <f t="shared" si="0"/>
        <v>0</v>
      </c>
      <c r="D16" s="111">
        <f t="shared" si="1"/>
        <v>0</v>
      </c>
      <c r="E16" s="111">
        <v>0</v>
      </c>
      <c r="F16" s="111">
        <f t="shared" si="2"/>
        <v>0</v>
      </c>
      <c r="G16" s="111">
        <v>0</v>
      </c>
      <c r="H16" s="111">
        <f t="shared" si="3"/>
        <v>0</v>
      </c>
      <c r="I16" s="175"/>
      <c r="J16" s="109">
        <v>1433</v>
      </c>
      <c r="K16" s="111" t="s">
        <v>220</v>
      </c>
      <c r="L16" s="91">
        <f t="shared" si="4"/>
        <v>0</v>
      </c>
      <c r="M16" s="91"/>
      <c r="N16" s="91"/>
      <c r="O16" s="91"/>
      <c r="P16" s="131"/>
      <c r="Q16" s="91"/>
      <c r="R16" s="111"/>
      <c r="S16" s="126" t="s">
        <v>178</v>
      </c>
      <c r="T16" s="176"/>
      <c r="U16" s="131"/>
      <c r="V16" s="176"/>
      <c r="W16" s="176"/>
      <c r="X16" s="107"/>
      <c r="Y16" s="158">
        <f t="shared" si="5"/>
        <v>0</v>
      </c>
      <c r="Z16" s="107"/>
      <c r="AA16" s="131"/>
      <c r="AB16" s="107"/>
      <c r="AC16" s="107"/>
      <c r="AD16" s="107"/>
      <c r="AE16" s="158">
        <f t="shared" si="6"/>
        <v>0</v>
      </c>
      <c r="AF16" s="158">
        <f t="shared" si="7"/>
        <v>0</v>
      </c>
      <c r="AG16" s="167"/>
      <c r="AH16" s="136"/>
      <c r="AI16" s="91"/>
      <c r="AJ16" s="179"/>
      <c r="AK16" s="180"/>
      <c r="AL16" s="91"/>
      <c r="AM16" s="179"/>
      <c r="AN16" s="180"/>
      <c r="AO16" s="91"/>
      <c r="AP16" s="91"/>
      <c r="AQ16" s="91"/>
      <c r="AR16" s="91"/>
      <c r="AS16" s="91"/>
      <c r="AT16" s="91"/>
      <c r="AU16" s="91"/>
      <c r="AV16" s="91"/>
      <c r="AW16" s="91"/>
    </row>
    <row r="17" spans="1:51" ht="13.5" customHeight="1">
      <c r="A17" s="111"/>
      <c r="M17" s="166"/>
      <c r="T17" s="131"/>
      <c r="U17" s="131"/>
      <c r="V17" s="176"/>
      <c r="W17" s="176"/>
      <c r="X17" s="107"/>
      <c r="Y17" s="158"/>
      <c r="Z17" s="107"/>
      <c r="AA17" s="131"/>
      <c r="AB17" s="107"/>
      <c r="AC17" s="107"/>
      <c r="AD17" s="107"/>
      <c r="AE17" s="158">
        <f t="shared" ref="AE17" si="8">SUM(Z17:AD17)</f>
        <v>0</v>
      </c>
      <c r="AF17" s="158">
        <f t="shared" ref="AF17" si="9">SUM(Y17+AE17)</f>
        <v>0</v>
      </c>
      <c r="AG17" s="167"/>
      <c r="AH17" s="136"/>
      <c r="AI17" s="91"/>
      <c r="AJ17" s="179"/>
      <c r="AK17" s="180"/>
      <c r="AL17" s="91"/>
      <c r="AM17" s="179"/>
      <c r="AN17" s="180"/>
      <c r="AO17" s="91"/>
      <c r="AP17" s="91"/>
      <c r="AQ17" s="91"/>
      <c r="AR17" s="91"/>
      <c r="AS17" s="91"/>
      <c r="AT17" s="91"/>
      <c r="AU17" s="91"/>
      <c r="AV17" s="91"/>
      <c r="AW17" s="91"/>
    </row>
    <row r="18" spans="1:51" ht="8.85" customHeight="1">
      <c r="A18" s="111"/>
      <c r="B18" s="114"/>
      <c r="C18" s="109"/>
      <c r="D18" s="111"/>
      <c r="E18" s="111"/>
      <c r="F18" s="111"/>
      <c r="G18" s="109"/>
      <c r="H18" s="111"/>
      <c r="I18" s="131"/>
      <c r="J18" s="131"/>
      <c r="K18" s="131"/>
      <c r="L18" s="91"/>
      <c r="M18" s="91"/>
      <c r="N18" s="91"/>
      <c r="O18" s="91"/>
      <c r="P18" s="91"/>
      <c r="Q18" s="91"/>
      <c r="R18" s="111"/>
      <c r="S18" s="114"/>
      <c r="T18" s="131"/>
      <c r="U18" s="131"/>
      <c r="V18" s="176"/>
      <c r="W18" s="176"/>
      <c r="X18" s="107"/>
      <c r="Y18" s="158"/>
      <c r="Z18" s="107"/>
      <c r="AA18" s="131"/>
      <c r="AB18" s="107"/>
      <c r="AC18" s="107"/>
      <c r="AD18" s="107"/>
      <c r="AE18" s="158"/>
      <c r="AF18" s="158"/>
      <c r="AG18" s="158"/>
      <c r="AH18" s="114"/>
      <c r="AI18" s="91"/>
      <c r="AJ18" s="154"/>
      <c r="AK18" s="91"/>
      <c r="AL18" s="91"/>
      <c r="AM18" s="174"/>
      <c r="AN18" s="91"/>
      <c r="AO18" s="91"/>
      <c r="AP18" s="91"/>
      <c r="AQ18" s="91"/>
      <c r="AR18" s="91"/>
      <c r="AS18" s="91"/>
      <c r="AT18" s="91"/>
      <c r="AU18" s="91"/>
      <c r="AV18" s="91"/>
      <c r="AW18" s="91"/>
    </row>
    <row r="19" spans="1:51" ht="11.45" customHeight="1">
      <c r="A19" s="111"/>
      <c r="B19" s="210" t="s">
        <v>190</v>
      </c>
      <c r="C19" s="143" t="s">
        <v>7</v>
      </c>
      <c r="D19" s="144" t="s">
        <v>8</v>
      </c>
      <c r="E19" s="144" t="s">
        <v>0</v>
      </c>
      <c r="F19" s="144" t="s">
        <v>8</v>
      </c>
      <c r="G19" s="144" t="s">
        <v>0</v>
      </c>
      <c r="H19" s="144" t="s">
        <v>7</v>
      </c>
      <c r="I19" s="163"/>
      <c r="J19" s="164" t="s">
        <v>25</v>
      </c>
      <c r="K19" s="165" t="s">
        <v>201</v>
      </c>
      <c r="L19" s="166" t="s">
        <v>5</v>
      </c>
      <c r="M19" s="166" t="s">
        <v>202</v>
      </c>
      <c r="N19" s="166" t="s">
        <v>1</v>
      </c>
      <c r="O19" s="166" t="s">
        <v>1</v>
      </c>
      <c r="P19" s="166" t="s">
        <v>203</v>
      </c>
      <c r="Q19" s="172"/>
      <c r="R19" s="111"/>
      <c r="S19" s="210" t="s">
        <v>190</v>
      </c>
      <c r="T19" s="107"/>
      <c r="U19" s="107"/>
      <c r="V19" s="178"/>
      <c r="W19" s="178"/>
      <c r="X19" s="107"/>
      <c r="Y19" s="158" t="s">
        <v>24</v>
      </c>
      <c r="Z19" s="107"/>
      <c r="AA19" s="131"/>
      <c r="AB19" s="107"/>
      <c r="AC19" s="107"/>
      <c r="AD19" s="107"/>
      <c r="AE19" s="158" t="s">
        <v>24</v>
      </c>
      <c r="AF19" s="158" t="s">
        <v>7</v>
      </c>
      <c r="AG19" s="158"/>
      <c r="AH19" s="210"/>
      <c r="AI19" s="91"/>
      <c r="AJ19" s="208"/>
      <c r="AK19" s="170"/>
      <c r="AL19" s="91"/>
      <c r="AM19" s="208"/>
      <c r="AN19" s="170"/>
      <c r="AO19" s="91"/>
      <c r="AP19" s="91"/>
      <c r="AQ19" s="91"/>
      <c r="AR19" s="91"/>
      <c r="AS19" s="91"/>
      <c r="AT19" s="91"/>
      <c r="AU19" s="91"/>
      <c r="AV19" s="91"/>
      <c r="AW19" s="91"/>
    </row>
    <row r="20" spans="1:51" ht="12" customHeight="1">
      <c r="A20" s="111"/>
      <c r="B20" s="210"/>
      <c r="C20" s="143" t="s">
        <v>141</v>
      </c>
      <c r="D20" s="144" t="s">
        <v>9</v>
      </c>
      <c r="E20" s="144" t="s">
        <v>204</v>
      </c>
      <c r="F20" s="144" t="s">
        <v>10</v>
      </c>
      <c r="G20" s="144" t="s">
        <v>205</v>
      </c>
      <c r="H20" s="144" t="s">
        <v>6</v>
      </c>
      <c r="I20" s="163"/>
      <c r="J20" s="164" t="s">
        <v>27</v>
      </c>
      <c r="K20" s="165" t="s">
        <v>31</v>
      </c>
      <c r="L20" s="172"/>
      <c r="M20" s="166" t="s">
        <v>206</v>
      </c>
      <c r="N20" s="172" t="s">
        <v>51</v>
      </c>
      <c r="O20" s="172" t="s">
        <v>2</v>
      </c>
      <c r="P20" s="166" t="s">
        <v>3</v>
      </c>
      <c r="Q20" s="172"/>
      <c r="R20" s="111"/>
      <c r="S20" s="210"/>
      <c r="T20" s="131" t="s">
        <v>207</v>
      </c>
      <c r="U20" s="131" t="s">
        <v>208</v>
      </c>
      <c r="V20" s="176" t="s">
        <v>209</v>
      </c>
      <c r="W20" s="176" t="s">
        <v>210</v>
      </c>
      <c r="X20" s="107" t="s">
        <v>211</v>
      </c>
      <c r="Y20" s="158" t="s">
        <v>11</v>
      </c>
      <c r="Z20" s="107" t="s">
        <v>212</v>
      </c>
      <c r="AA20" s="131" t="s">
        <v>213</v>
      </c>
      <c r="AB20" s="107" t="s">
        <v>214</v>
      </c>
      <c r="AC20" s="107" t="s">
        <v>46</v>
      </c>
      <c r="AD20" s="107" t="s">
        <v>215</v>
      </c>
      <c r="AE20" s="158" t="s">
        <v>26</v>
      </c>
      <c r="AF20" s="158" t="s">
        <v>6</v>
      </c>
      <c r="AG20" s="158"/>
      <c r="AH20" s="210"/>
      <c r="AI20" s="91"/>
      <c r="AJ20" s="208"/>
      <c r="AK20" s="173"/>
      <c r="AL20" s="91"/>
      <c r="AM20" s="208"/>
      <c r="AN20" s="173"/>
      <c r="AO20" s="91"/>
      <c r="AP20" s="91"/>
      <c r="AQ20" s="91"/>
      <c r="AR20" s="91"/>
      <c r="AS20" s="91"/>
      <c r="AT20" s="91"/>
      <c r="AU20" s="91"/>
      <c r="AV20" s="91"/>
      <c r="AW20" s="91"/>
      <c r="AY20" s="99"/>
    </row>
    <row r="21" spans="1:51" ht="8.85" customHeight="1">
      <c r="A21" s="111"/>
      <c r="B21" s="127"/>
      <c r="C21" s="109"/>
      <c r="D21" s="111"/>
      <c r="E21" s="111"/>
      <c r="F21" s="111"/>
      <c r="G21" s="111"/>
      <c r="H21" s="111"/>
      <c r="I21" s="131"/>
      <c r="J21" s="131"/>
      <c r="K21" s="131"/>
      <c r="L21" s="91"/>
      <c r="M21" s="91"/>
      <c r="N21" s="91"/>
      <c r="O21" s="91"/>
      <c r="P21" s="91"/>
      <c r="Q21" s="91"/>
      <c r="R21" s="111"/>
      <c r="S21" s="127"/>
      <c r="T21" s="131"/>
      <c r="U21" s="131"/>
      <c r="V21" s="176"/>
      <c r="W21" s="176"/>
      <c r="X21" s="107"/>
      <c r="Y21" s="158"/>
      <c r="Z21" s="107"/>
      <c r="AA21" s="131"/>
      <c r="AB21" s="107"/>
      <c r="AC21" s="107"/>
      <c r="AD21" s="107"/>
      <c r="AE21" s="158"/>
      <c r="AF21" s="158"/>
      <c r="AG21" s="158"/>
      <c r="AH21" s="127"/>
      <c r="AI21" s="91"/>
      <c r="AJ21" s="174"/>
      <c r="AK21" s="91"/>
      <c r="AL21" s="91"/>
      <c r="AM21" s="174"/>
      <c r="AN21" s="91"/>
      <c r="AO21" s="91"/>
      <c r="AP21" s="91"/>
      <c r="AQ21" s="91"/>
      <c r="AR21" s="91"/>
      <c r="AS21" s="91"/>
      <c r="AT21" s="91"/>
      <c r="AU21" s="91"/>
      <c r="AV21" s="91"/>
      <c r="AW21" s="91"/>
    </row>
    <row r="22" spans="1:51" ht="13.5" customHeight="1">
      <c r="A22" s="111">
        <v>1</v>
      </c>
      <c r="B22" s="126" t="s">
        <v>159</v>
      </c>
      <c r="C22" s="109">
        <f t="shared" ref="C22:C29" si="10">SUM(E22+G22)</f>
        <v>20</v>
      </c>
      <c r="D22" s="111">
        <f t="shared" ref="D22:D29" si="11">SUM(T22:X22)</f>
        <v>694</v>
      </c>
      <c r="E22" s="111">
        <v>10</v>
      </c>
      <c r="F22" s="111">
        <f t="shared" ref="F22:F29" si="12">SUM(Z22:AD22)</f>
        <v>719</v>
      </c>
      <c r="G22" s="111">
        <v>10</v>
      </c>
      <c r="H22" s="111">
        <f t="shared" ref="H22:H29" si="13">SUM(D22+F22)</f>
        <v>1413</v>
      </c>
      <c r="I22" s="175"/>
      <c r="J22" s="143">
        <v>1446</v>
      </c>
      <c r="K22" s="111" t="s">
        <v>221</v>
      </c>
      <c r="L22" s="91">
        <f t="shared" ref="L22:L29" si="14">IF(H22&gt;J22,1,0)</f>
        <v>0</v>
      </c>
      <c r="M22" s="91"/>
      <c r="N22" s="166"/>
      <c r="O22" s="166"/>
      <c r="P22" s="131"/>
      <c r="Q22" s="166"/>
      <c r="R22" s="168"/>
      <c r="S22" s="126" t="s">
        <v>159</v>
      </c>
      <c r="T22" s="131">
        <v>129</v>
      </c>
      <c r="U22" s="131">
        <v>145</v>
      </c>
      <c r="V22" s="176">
        <v>131</v>
      </c>
      <c r="W22" s="176">
        <v>146</v>
      </c>
      <c r="X22" s="107">
        <v>143</v>
      </c>
      <c r="Y22" s="158">
        <f t="shared" ref="Y22:Y29" si="15">SUM(T22:X22)</f>
        <v>694</v>
      </c>
      <c r="Z22" s="107">
        <v>148</v>
      </c>
      <c r="AA22" s="131">
        <v>144</v>
      </c>
      <c r="AB22" s="178">
        <v>148</v>
      </c>
      <c r="AC22" s="107">
        <v>131</v>
      </c>
      <c r="AD22" s="107">
        <v>148</v>
      </c>
      <c r="AE22" s="158">
        <f t="shared" ref="AE22:AE29" si="16">SUM(Z22:AD22)</f>
        <v>719</v>
      </c>
      <c r="AF22" s="158">
        <f t="shared" ref="AF22:AF29" si="17">SUM(Y22+AE22)</f>
        <v>1413</v>
      </c>
      <c r="AG22" s="158"/>
      <c r="AH22" s="136"/>
      <c r="AI22" s="91"/>
      <c r="AJ22" s="179"/>
      <c r="AK22" s="180"/>
      <c r="AL22" s="91"/>
      <c r="AM22" s="179"/>
      <c r="AN22" s="180"/>
      <c r="AO22" s="91"/>
      <c r="AP22" s="91"/>
      <c r="AQ22" s="91"/>
      <c r="AR22" s="91"/>
      <c r="AS22" s="91"/>
      <c r="AT22" s="91"/>
      <c r="AU22" s="91"/>
      <c r="AV22" s="91"/>
      <c r="AW22" s="91"/>
    </row>
    <row r="23" spans="1:51" ht="13.5" customHeight="1">
      <c r="A23" s="111">
        <v>2</v>
      </c>
      <c r="B23" s="126" t="s">
        <v>171</v>
      </c>
      <c r="C23" s="109">
        <f t="shared" si="10"/>
        <v>17</v>
      </c>
      <c r="D23" s="111">
        <f t="shared" si="11"/>
        <v>680</v>
      </c>
      <c r="E23" s="91">
        <v>9</v>
      </c>
      <c r="F23" s="111">
        <f t="shared" si="12"/>
        <v>714</v>
      </c>
      <c r="G23" s="91">
        <v>8</v>
      </c>
      <c r="H23" s="111">
        <f t="shared" si="13"/>
        <v>1394</v>
      </c>
      <c r="J23" s="95">
        <v>1450</v>
      </c>
      <c r="K23" s="144" t="s">
        <v>222</v>
      </c>
      <c r="L23" s="91">
        <f t="shared" si="14"/>
        <v>0</v>
      </c>
      <c r="M23" s="91"/>
      <c r="N23" s="91"/>
      <c r="O23" s="91"/>
      <c r="P23" s="131"/>
      <c r="Q23" s="91"/>
      <c r="R23" s="111"/>
      <c r="S23" s="126" t="s">
        <v>171</v>
      </c>
      <c r="T23" s="131">
        <v>144</v>
      </c>
      <c r="U23" s="131">
        <v>128</v>
      </c>
      <c r="V23" s="131">
        <v>144</v>
      </c>
      <c r="W23" s="131">
        <v>130</v>
      </c>
      <c r="X23" s="107">
        <v>134</v>
      </c>
      <c r="Y23" s="158">
        <f t="shared" si="15"/>
        <v>680</v>
      </c>
      <c r="Z23" s="107">
        <v>144</v>
      </c>
      <c r="AA23" s="131">
        <v>140</v>
      </c>
      <c r="AB23" s="107">
        <v>144</v>
      </c>
      <c r="AC23" s="107">
        <v>144</v>
      </c>
      <c r="AD23" s="107">
        <v>142</v>
      </c>
      <c r="AE23" s="158">
        <f t="shared" si="16"/>
        <v>714</v>
      </c>
      <c r="AF23" s="158">
        <f t="shared" si="17"/>
        <v>1394</v>
      </c>
      <c r="AG23" s="175"/>
      <c r="AH23" s="136"/>
      <c r="AI23" s="91"/>
      <c r="AJ23" s="179"/>
      <c r="AK23" s="180"/>
      <c r="AL23" s="91"/>
      <c r="AM23" s="179"/>
      <c r="AN23" s="180"/>
      <c r="AO23" s="91"/>
      <c r="AP23" s="91"/>
      <c r="AQ23" s="91"/>
      <c r="AR23" s="91"/>
      <c r="AS23" s="91"/>
      <c r="AT23" s="91"/>
      <c r="AU23" s="91"/>
      <c r="AV23" s="91"/>
      <c r="AW23" s="91"/>
    </row>
    <row r="24" spans="1:51" ht="13.5" customHeight="1">
      <c r="A24" s="111">
        <v>3</v>
      </c>
      <c r="B24" s="126" t="s">
        <v>169</v>
      </c>
      <c r="C24" s="109">
        <f t="shared" si="10"/>
        <v>16</v>
      </c>
      <c r="D24" s="111">
        <f t="shared" si="11"/>
        <v>678</v>
      </c>
      <c r="E24" s="111">
        <v>7</v>
      </c>
      <c r="F24" s="111">
        <f t="shared" si="12"/>
        <v>716</v>
      </c>
      <c r="G24" s="111">
        <v>9</v>
      </c>
      <c r="H24" s="111">
        <f t="shared" si="13"/>
        <v>1394</v>
      </c>
      <c r="I24" s="183"/>
      <c r="J24" s="109">
        <v>1429</v>
      </c>
      <c r="K24" s="111" t="s">
        <v>223</v>
      </c>
      <c r="L24" s="91">
        <f t="shared" si="14"/>
        <v>0</v>
      </c>
      <c r="M24" s="91"/>
      <c r="N24" s="91"/>
      <c r="O24" s="91"/>
      <c r="P24" s="131"/>
      <c r="Q24" s="91"/>
      <c r="R24" s="111"/>
      <c r="S24" s="126" t="s">
        <v>169</v>
      </c>
      <c r="T24" s="131">
        <v>118</v>
      </c>
      <c r="U24" s="131">
        <v>148</v>
      </c>
      <c r="V24" s="131">
        <v>144</v>
      </c>
      <c r="W24" s="131">
        <v>124</v>
      </c>
      <c r="X24" s="107">
        <v>144</v>
      </c>
      <c r="Y24" s="158">
        <f t="shared" si="15"/>
        <v>678</v>
      </c>
      <c r="Z24" s="107">
        <v>147</v>
      </c>
      <c r="AA24" s="131">
        <v>144</v>
      </c>
      <c r="AB24" s="178">
        <v>141</v>
      </c>
      <c r="AC24" s="107">
        <v>140</v>
      </c>
      <c r="AD24" s="107">
        <v>144</v>
      </c>
      <c r="AE24" s="158">
        <f t="shared" si="16"/>
        <v>716</v>
      </c>
      <c r="AF24" s="158">
        <f t="shared" si="17"/>
        <v>1394</v>
      </c>
      <c r="AG24" s="175"/>
      <c r="AH24" s="136"/>
      <c r="AI24" s="91"/>
      <c r="AJ24" s="179"/>
      <c r="AK24" s="180"/>
      <c r="AL24" s="91"/>
      <c r="AM24" s="179"/>
      <c r="AN24" s="180"/>
      <c r="AO24" s="91"/>
      <c r="AP24" s="91"/>
      <c r="AQ24" s="91"/>
      <c r="AR24" s="91"/>
      <c r="AS24" s="91"/>
      <c r="AT24" s="91"/>
      <c r="AU24" s="91"/>
      <c r="AV24" s="91"/>
      <c r="AW24" s="91"/>
    </row>
    <row r="25" spans="1:51" ht="13.5" customHeight="1">
      <c r="A25" s="111">
        <v>4</v>
      </c>
      <c r="B25" s="126" t="s">
        <v>90</v>
      </c>
      <c r="C25" s="109">
        <f t="shared" si="10"/>
        <v>12</v>
      </c>
      <c r="D25" s="144">
        <f t="shared" si="11"/>
        <v>680</v>
      </c>
      <c r="E25" s="111">
        <v>8</v>
      </c>
      <c r="F25" s="182">
        <f t="shared" si="12"/>
        <v>631</v>
      </c>
      <c r="G25" s="111">
        <v>4</v>
      </c>
      <c r="H25" s="182">
        <f t="shared" si="13"/>
        <v>1311</v>
      </c>
      <c r="I25" s="184"/>
      <c r="J25" s="143">
        <v>1371</v>
      </c>
      <c r="K25" s="111" t="s">
        <v>224</v>
      </c>
      <c r="L25" s="166">
        <f t="shared" si="14"/>
        <v>0</v>
      </c>
      <c r="M25" s="91"/>
      <c r="N25" s="131"/>
      <c r="O25" s="91"/>
      <c r="P25" s="91"/>
      <c r="R25" s="93"/>
      <c r="S25" s="150" t="s">
        <v>90</v>
      </c>
      <c r="T25" s="131">
        <v>127</v>
      </c>
      <c r="U25" s="131">
        <v>144</v>
      </c>
      <c r="V25" s="131">
        <v>129</v>
      </c>
      <c r="W25" s="176">
        <v>140</v>
      </c>
      <c r="X25" s="107">
        <v>140</v>
      </c>
      <c r="Y25" s="158">
        <f t="shared" si="15"/>
        <v>680</v>
      </c>
      <c r="Z25" s="107">
        <v>129</v>
      </c>
      <c r="AA25" s="91">
        <v>131</v>
      </c>
      <c r="AB25" s="107">
        <v>131</v>
      </c>
      <c r="AC25" s="107">
        <v>110</v>
      </c>
      <c r="AD25" s="178">
        <v>130</v>
      </c>
      <c r="AE25" s="158">
        <f t="shared" si="16"/>
        <v>631</v>
      </c>
      <c r="AF25" s="158">
        <f t="shared" si="17"/>
        <v>1311</v>
      </c>
      <c r="AG25" s="158"/>
      <c r="AH25" s="136"/>
      <c r="AI25" s="91"/>
      <c r="AJ25" s="179"/>
      <c r="AK25" s="180"/>
      <c r="AL25" s="91"/>
      <c r="AM25" s="179"/>
      <c r="AN25" s="180"/>
      <c r="AO25" s="91"/>
      <c r="AP25" s="91"/>
      <c r="AQ25" s="91"/>
      <c r="AR25" s="91"/>
      <c r="AS25" s="91"/>
      <c r="AT25" s="91"/>
      <c r="AU25" s="91"/>
      <c r="AV25" s="91"/>
      <c r="AW25" s="91"/>
    </row>
    <row r="26" spans="1:51" ht="13.5" customHeight="1">
      <c r="A26" s="111">
        <v>5</v>
      </c>
      <c r="B26" s="122" t="s">
        <v>172</v>
      </c>
      <c r="C26" s="109">
        <f t="shared" si="10"/>
        <v>12</v>
      </c>
      <c r="D26" s="111">
        <f t="shared" si="11"/>
        <v>678</v>
      </c>
      <c r="E26" s="111">
        <v>6</v>
      </c>
      <c r="F26" s="111">
        <f t="shared" si="12"/>
        <v>700</v>
      </c>
      <c r="G26" s="111">
        <v>6</v>
      </c>
      <c r="H26" s="111">
        <f t="shared" si="13"/>
        <v>1378</v>
      </c>
      <c r="I26" s="183"/>
      <c r="J26" s="109">
        <v>1415</v>
      </c>
      <c r="K26" s="111" t="s">
        <v>89</v>
      </c>
      <c r="L26" s="91">
        <f t="shared" si="14"/>
        <v>0</v>
      </c>
      <c r="M26" s="91"/>
      <c r="N26" s="91"/>
      <c r="O26" s="91"/>
      <c r="P26" s="131"/>
      <c r="Q26" s="91"/>
      <c r="R26" s="111"/>
      <c r="S26" s="122" t="s">
        <v>172</v>
      </c>
      <c r="T26" s="131">
        <v>132</v>
      </c>
      <c r="U26" s="131">
        <v>143</v>
      </c>
      <c r="V26" s="131">
        <v>144</v>
      </c>
      <c r="W26" s="131">
        <v>127</v>
      </c>
      <c r="X26" s="107">
        <v>132</v>
      </c>
      <c r="Y26" s="158">
        <f t="shared" si="15"/>
        <v>678</v>
      </c>
      <c r="Z26" s="107">
        <v>144</v>
      </c>
      <c r="AA26" s="131">
        <v>140</v>
      </c>
      <c r="AB26" s="107">
        <v>129</v>
      </c>
      <c r="AC26" s="107">
        <v>144</v>
      </c>
      <c r="AD26" s="107">
        <v>143</v>
      </c>
      <c r="AE26" s="158">
        <f t="shared" si="16"/>
        <v>700</v>
      </c>
      <c r="AF26" s="158">
        <f t="shared" si="17"/>
        <v>1378</v>
      </c>
      <c r="AG26" s="158"/>
      <c r="AH26" s="136"/>
      <c r="AI26" s="91"/>
      <c r="AJ26" s="179"/>
      <c r="AK26" s="180"/>
      <c r="AL26" s="91"/>
      <c r="AM26" s="179"/>
      <c r="AN26" s="180"/>
      <c r="AO26" s="91"/>
      <c r="AP26" s="91"/>
      <c r="AQ26" s="91"/>
      <c r="AR26" s="91"/>
      <c r="AS26" s="91"/>
      <c r="AT26" s="91"/>
      <c r="AU26" s="91"/>
      <c r="AV26" s="91"/>
      <c r="AW26" s="91"/>
    </row>
    <row r="27" spans="1:51" ht="13.5" customHeight="1">
      <c r="A27" s="111">
        <v>6</v>
      </c>
      <c r="B27" s="126" t="s">
        <v>166</v>
      </c>
      <c r="C27" s="109">
        <f t="shared" si="10"/>
        <v>11</v>
      </c>
      <c r="D27" s="111">
        <f t="shared" si="11"/>
        <v>673</v>
      </c>
      <c r="E27" s="111">
        <v>4</v>
      </c>
      <c r="F27" s="111">
        <f t="shared" si="12"/>
        <v>711</v>
      </c>
      <c r="G27" s="111">
        <v>7</v>
      </c>
      <c r="H27" s="111">
        <f t="shared" si="13"/>
        <v>1384</v>
      </c>
      <c r="I27" s="175"/>
      <c r="J27" s="109">
        <v>1416</v>
      </c>
      <c r="K27" s="111" t="s">
        <v>89</v>
      </c>
      <c r="L27" s="91">
        <f t="shared" si="14"/>
        <v>0</v>
      </c>
      <c r="M27" s="91"/>
      <c r="N27" s="91"/>
      <c r="O27" s="91"/>
      <c r="P27" s="131"/>
      <c r="Q27" s="91"/>
      <c r="R27" s="111"/>
      <c r="S27" s="126" t="s">
        <v>166</v>
      </c>
      <c r="T27" s="131">
        <v>144</v>
      </c>
      <c r="U27" s="131">
        <v>142</v>
      </c>
      <c r="V27" s="131">
        <v>129</v>
      </c>
      <c r="W27" s="176">
        <v>143</v>
      </c>
      <c r="X27" s="107">
        <v>115</v>
      </c>
      <c r="Y27" s="158">
        <f t="shared" si="15"/>
        <v>673</v>
      </c>
      <c r="Z27" s="107">
        <v>144</v>
      </c>
      <c r="AA27" s="91">
        <v>135</v>
      </c>
      <c r="AB27" s="107">
        <v>144</v>
      </c>
      <c r="AC27" s="107">
        <v>144</v>
      </c>
      <c r="AD27" s="178">
        <v>144</v>
      </c>
      <c r="AE27" s="158">
        <f t="shared" si="16"/>
        <v>711</v>
      </c>
      <c r="AF27" s="158">
        <f t="shared" si="17"/>
        <v>1384</v>
      </c>
      <c r="AG27" s="158"/>
      <c r="AH27" s="136"/>
      <c r="AI27" s="91"/>
      <c r="AJ27" s="179"/>
      <c r="AK27" s="180"/>
      <c r="AL27" s="91"/>
      <c r="AM27" s="179"/>
      <c r="AN27" s="180"/>
      <c r="AO27" s="91"/>
      <c r="AP27" s="91"/>
      <c r="AQ27" s="91"/>
      <c r="AR27" s="91"/>
      <c r="AS27" s="91"/>
      <c r="AT27" s="91"/>
      <c r="AU27" s="91"/>
      <c r="AV27" s="91"/>
      <c r="AW27" s="91"/>
    </row>
    <row r="28" spans="1:51" ht="13.5" customHeight="1">
      <c r="A28" s="111">
        <v>7</v>
      </c>
      <c r="B28" s="126" t="s">
        <v>179</v>
      </c>
      <c r="C28" s="109">
        <f t="shared" si="10"/>
        <v>10</v>
      </c>
      <c r="D28" s="111">
        <f t="shared" si="11"/>
        <v>676</v>
      </c>
      <c r="E28" s="144">
        <v>5</v>
      </c>
      <c r="F28" s="111">
        <f t="shared" si="12"/>
        <v>660</v>
      </c>
      <c r="G28" s="144">
        <v>5</v>
      </c>
      <c r="H28" s="111">
        <f t="shared" si="13"/>
        <v>1336</v>
      </c>
      <c r="I28" s="167"/>
      <c r="J28" s="109">
        <v>1427</v>
      </c>
      <c r="K28" s="111" t="s">
        <v>225</v>
      </c>
      <c r="L28" s="91">
        <f t="shared" si="14"/>
        <v>0</v>
      </c>
      <c r="M28" s="91"/>
      <c r="N28" s="166"/>
      <c r="O28" s="166"/>
      <c r="P28" s="131"/>
      <c r="Q28" s="166"/>
      <c r="R28" s="168"/>
      <c r="S28" s="126" t="s">
        <v>179</v>
      </c>
      <c r="T28" s="131">
        <v>140</v>
      </c>
      <c r="U28" s="131">
        <v>129</v>
      </c>
      <c r="V28" s="131">
        <v>132</v>
      </c>
      <c r="W28" s="131">
        <v>132</v>
      </c>
      <c r="X28" s="107">
        <v>143</v>
      </c>
      <c r="Y28" s="158">
        <f t="shared" si="15"/>
        <v>676</v>
      </c>
      <c r="Z28" s="107">
        <v>144</v>
      </c>
      <c r="AA28" s="131">
        <v>129</v>
      </c>
      <c r="AB28" s="107">
        <v>123</v>
      </c>
      <c r="AC28" s="107">
        <v>143</v>
      </c>
      <c r="AD28" s="107">
        <v>121</v>
      </c>
      <c r="AE28" s="158">
        <f t="shared" si="16"/>
        <v>660</v>
      </c>
      <c r="AF28" s="158">
        <f t="shared" si="17"/>
        <v>1336</v>
      </c>
      <c r="AG28" s="158"/>
      <c r="AH28" s="136"/>
      <c r="AI28" s="91"/>
      <c r="AJ28" s="179"/>
      <c r="AK28" s="180"/>
      <c r="AL28" s="91"/>
      <c r="AM28" s="179"/>
      <c r="AN28" s="180"/>
      <c r="AO28" s="91"/>
      <c r="AP28" s="91"/>
      <c r="AQ28" s="91"/>
      <c r="AR28" s="91"/>
      <c r="AS28" s="91"/>
      <c r="AT28" s="91"/>
      <c r="AU28" s="91"/>
      <c r="AV28" s="91"/>
      <c r="AW28" s="91"/>
    </row>
    <row r="29" spans="1:51" ht="13.5" customHeight="1">
      <c r="A29" s="111">
        <v>8</v>
      </c>
      <c r="B29" s="126" t="s">
        <v>177</v>
      </c>
      <c r="C29" s="109">
        <f t="shared" si="10"/>
        <v>6</v>
      </c>
      <c r="D29" s="111">
        <f t="shared" si="11"/>
        <v>643</v>
      </c>
      <c r="E29" s="111">
        <v>3</v>
      </c>
      <c r="F29" s="111">
        <f t="shared" si="12"/>
        <v>615</v>
      </c>
      <c r="G29" s="111">
        <v>3</v>
      </c>
      <c r="H29" s="111">
        <f t="shared" si="13"/>
        <v>1258</v>
      </c>
      <c r="I29" s="185"/>
      <c r="J29" s="109">
        <v>1362</v>
      </c>
      <c r="K29" s="111" t="s">
        <v>226</v>
      </c>
      <c r="L29" s="166">
        <f t="shared" si="14"/>
        <v>0</v>
      </c>
      <c r="M29" s="91"/>
      <c r="N29" s="91"/>
      <c r="O29" s="91"/>
      <c r="P29" s="131"/>
      <c r="Q29" s="91"/>
      <c r="R29" s="111"/>
      <c r="S29" s="126" t="s">
        <v>177</v>
      </c>
      <c r="T29" s="131">
        <v>140</v>
      </c>
      <c r="U29" s="131">
        <v>116</v>
      </c>
      <c r="V29" s="131">
        <v>131</v>
      </c>
      <c r="W29" s="131">
        <v>124</v>
      </c>
      <c r="X29" s="107">
        <v>132</v>
      </c>
      <c r="Y29" s="158">
        <f t="shared" si="15"/>
        <v>643</v>
      </c>
      <c r="Z29" s="107">
        <v>140</v>
      </c>
      <c r="AA29" s="131">
        <v>129</v>
      </c>
      <c r="AB29" s="107">
        <v>119</v>
      </c>
      <c r="AC29" s="107">
        <v>129</v>
      </c>
      <c r="AD29" s="107">
        <v>98</v>
      </c>
      <c r="AE29" s="158">
        <f t="shared" si="16"/>
        <v>615</v>
      </c>
      <c r="AF29" s="158">
        <f t="shared" si="17"/>
        <v>1258</v>
      </c>
      <c r="AG29" s="158"/>
      <c r="AH29" s="136"/>
      <c r="AI29" s="91"/>
      <c r="AJ29" s="179"/>
      <c r="AK29" s="180"/>
      <c r="AL29" s="91"/>
      <c r="AM29" s="179"/>
      <c r="AN29" s="180"/>
      <c r="AO29" s="91"/>
      <c r="AP29" s="91"/>
      <c r="AQ29" s="91"/>
      <c r="AR29" s="91"/>
      <c r="AS29" s="91"/>
      <c r="AT29" s="91"/>
      <c r="AU29" s="91"/>
      <c r="AV29" s="91"/>
      <c r="AW29" s="91"/>
    </row>
    <row r="30" spans="1:51" ht="8.85" customHeight="1">
      <c r="A30" s="111"/>
      <c r="B30" s="127"/>
      <c r="C30" s="109"/>
      <c r="D30" s="111"/>
      <c r="E30" s="111"/>
      <c r="F30" s="111"/>
      <c r="G30" s="111"/>
      <c r="H30" s="111"/>
      <c r="I30" s="131"/>
      <c r="J30" s="131"/>
      <c r="K30" s="131"/>
      <c r="L30" s="91"/>
      <c r="M30" s="91"/>
      <c r="N30" s="91"/>
      <c r="O30" s="91" t="s">
        <v>0</v>
      </c>
      <c r="P30" s="91"/>
      <c r="Q30" s="91"/>
      <c r="R30" s="111"/>
      <c r="S30" s="127"/>
      <c r="T30" s="131"/>
      <c r="U30" s="131"/>
      <c r="V30" s="131"/>
      <c r="W30" s="131"/>
      <c r="X30" s="107"/>
      <c r="Y30" s="158"/>
      <c r="Z30" s="107"/>
      <c r="AA30" s="131"/>
      <c r="AB30" s="107"/>
      <c r="AC30" s="107"/>
      <c r="AD30" s="107"/>
      <c r="AE30" s="158"/>
      <c r="AF30" s="158"/>
      <c r="AG30" s="158"/>
      <c r="AH30" s="127"/>
      <c r="AI30" s="91"/>
      <c r="AJ30" s="174"/>
      <c r="AK30" s="91"/>
      <c r="AL30" s="91"/>
      <c r="AM30" s="179"/>
      <c r="AN30" s="180"/>
      <c r="AO30" s="91"/>
      <c r="AP30" s="91"/>
      <c r="AQ30" s="91"/>
      <c r="AR30" s="91"/>
      <c r="AS30" s="91"/>
      <c r="AT30" s="91"/>
      <c r="AU30" s="91"/>
      <c r="AV30" s="91"/>
      <c r="AW30" s="91"/>
    </row>
    <row r="31" spans="1:51" ht="11.45" customHeight="1">
      <c r="A31" s="111"/>
      <c r="B31" s="210" t="s">
        <v>192</v>
      </c>
      <c r="C31" s="143" t="s">
        <v>7</v>
      </c>
      <c r="D31" s="144" t="s">
        <v>8</v>
      </c>
      <c r="E31" s="144" t="s">
        <v>0</v>
      </c>
      <c r="F31" s="144" t="s">
        <v>8</v>
      </c>
      <c r="G31" s="144" t="s">
        <v>0</v>
      </c>
      <c r="H31" s="144" t="s">
        <v>7</v>
      </c>
      <c r="I31" s="163"/>
      <c r="J31" s="164" t="s">
        <v>25</v>
      </c>
      <c r="K31" s="165" t="s">
        <v>201</v>
      </c>
      <c r="L31" s="166" t="s">
        <v>5</v>
      </c>
      <c r="M31" s="166" t="s">
        <v>202</v>
      </c>
      <c r="N31" s="166" t="s">
        <v>1</v>
      </c>
      <c r="O31" s="166" t="s">
        <v>1</v>
      </c>
      <c r="P31" s="166" t="s">
        <v>203</v>
      </c>
      <c r="Q31" s="172"/>
      <c r="R31" s="111"/>
      <c r="S31" s="210" t="s">
        <v>192</v>
      </c>
      <c r="T31" s="107"/>
      <c r="U31" s="107"/>
      <c r="V31" s="107"/>
      <c r="W31" s="107"/>
      <c r="X31" s="107"/>
      <c r="Y31" s="158" t="s">
        <v>24</v>
      </c>
      <c r="Z31" s="107"/>
      <c r="AA31" s="131"/>
      <c r="AB31" s="107"/>
      <c r="AC31" s="107"/>
      <c r="AD31" s="107"/>
      <c r="AE31" s="158" t="s">
        <v>24</v>
      </c>
      <c r="AF31" s="158" t="s">
        <v>7</v>
      </c>
      <c r="AG31" s="158"/>
      <c r="AH31" s="210"/>
      <c r="AI31" s="91"/>
      <c r="AJ31" s="208"/>
      <c r="AK31" s="170"/>
      <c r="AL31" s="91"/>
      <c r="AM31" s="179"/>
      <c r="AN31" s="180"/>
      <c r="AO31" s="91"/>
      <c r="AP31" s="91"/>
      <c r="AQ31" s="91"/>
      <c r="AR31" s="91"/>
      <c r="AS31" s="91"/>
      <c r="AT31" s="91"/>
      <c r="AU31" s="91"/>
      <c r="AV31" s="91"/>
      <c r="AW31" s="91"/>
    </row>
    <row r="32" spans="1:51" ht="12" customHeight="1">
      <c r="A32" s="111"/>
      <c r="B32" s="210"/>
      <c r="C32" s="143" t="s">
        <v>141</v>
      </c>
      <c r="D32" s="144" t="s">
        <v>9</v>
      </c>
      <c r="E32" s="144" t="s">
        <v>204</v>
      </c>
      <c r="F32" s="144" t="s">
        <v>10</v>
      </c>
      <c r="G32" s="144" t="s">
        <v>205</v>
      </c>
      <c r="H32" s="144" t="s">
        <v>6</v>
      </c>
      <c r="I32" s="163"/>
      <c r="J32" s="164" t="s">
        <v>27</v>
      </c>
      <c r="K32" s="165" t="s">
        <v>31</v>
      </c>
      <c r="L32" s="172"/>
      <c r="M32" s="166" t="s">
        <v>206</v>
      </c>
      <c r="N32" s="172" t="s">
        <v>51</v>
      </c>
      <c r="O32" s="172" t="s">
        <v>2</v>
      </c>
      <c r="P32" s="166" t="s">
        <v>3</v>
      </c>
      <c r="Q32" s="172"/>
      <c r="R32" s="111"/>
      <c r="S32" s="210"/>
      <c r="T32" s="131" t="s">
        <v>207</v>
      </c>
      <c r="U32" s="131" t="s">
        <v>208</v>
      </c>
      <c r="V32" s="131" t="s">
        <v>209</v>
      </c>
      <c r="W32" s="131" t="s">
        <v>210</v>
      </c>
      <c r="X32" s="107" t="s">
        <v>211</v>
      </c>
      <c r="Y32" s="158" t="s">
        <v>11</v>
      </c>
      <c r="Z32" s="107" t="s">
        <v>212</v>
      </c>
      <c r="AA32" s="131" t="s">
        <v>213</v>
      </c>
      <c r="AB32" s="107" t="s">
        <v>214</v>
      </c>
      <c r="AC32" s="107" t="s">
        <v>46</v>
      </c>
      <c r="AD32" s="107" t="s">
        <v>215</v>
      </c>
      <c r="AE32" s="158" t="s">
        <v>26</v>
      </c>
      <c r="AF32" s="158" t="s">
        <v>6</v>
      </c>
      <c r="AG32" s="158"/>
      <c r="AH32" s="210"/>
      <c r="AI32" s="91"/>
      <c r="AJ32" s="208"/>
      <c r="AK32" s="173"/>
      <c r="AL32" s="91"/>
      <c r="AM32" s="179"/>
      <c r="AN32" s="180"/>
      <c r="AO32" s="91"/>
      <c r="AP32" s="91"/>
      <c r="AQ32" s="91"/>
      <c r="AR32" s="91"/>
      <c r="AS32" s="91"/>
      <c r="AT32" s="91"/>
      <c r="AU32" s="91"/>
      <c r="AV32" s="91"/>
      <c r="AW32" s="91"/>
      <c r="AY32" s="99"/>
    </row>
    <row r="33" spans="1:51" ht="12.75" customHeight="1">
      <c r="A33" s="111"/>
      <c r="AG33" s="158"/>
      <c r="AH33" s="136"/>
      <c r="AI33" s="91"/>
      <c r="AJ33" s="179"/>
      <c r="AK33" s="91"/>
      <c r="AL33" s="91"/>
      <c r="AM33" s="174"/>
      <c r="AN33" s="91"/>
      <c r="AO33" s="91"/>
      <c r="AP33" s="91"/>
      <c r="AQ33" s="91"/>
      <c r="AR33" s="91"/>
      <c r="AS33" s="91"/>
      <c r="AT33" s="91"/>
      <c r="AU33" s="91"/>
      <c r="AV33" s="91"/>
      <c r="AW33" s="91"/>
    </row>
    <row r="34" spans="1:51" ht="13.5" customHeight="1">
      <c r="A34" s="111">
        <v>1</v>
      </c>
      <c r="B34" s="126" t="s">
        <v>170</v>
      </c>
      <c r="C34" s="109">
        <f t="shared" ref="C34:C40" si="18">SUM(E34+G34)</f>
        <v>18</v>
      </c>
      <c r="D34" s="111">
        <f t="shared" ref="D34:D40" si="19">SUM(T34:X34)</f>
        <v>649</v>
      </c>
      <c r="E34" s="111">
        <v>10</v>
      </c>
      <c r="F34" s="144">
        <f t="shared" ref="F34:F40" si="20">SUM(Z34:AD34)</f>
        <v>648</v>
      </c>
      <c r="G34" s="111">
        <v>8</v>
      </c>
      <c r="H34" s="181">
        <f t="shared" ref="H34:H40" si="21">SUM(D34+F34)</f>
        <v>1297</v>
      </c>
      <c r="I34" s="104" t="s">
        <v>216</v>
      </c>
      <c r="J34" s="109">
        <v>1297</v>
      </c>
      <c r="K34" s="111" t="s">
        <v>217</v>
      </c>
      <c r="L34" s="166">
        <f t="shared" ref="L34:L40" si="22">IF(H34&gt;J34,1,0)</f>
        <v>0</v>
      </c>
      <c r="M34" s="91"/>
      <c r="N34" s="91"/>
      <c r="O34" s="91"/>
      <c r="P34" s="131"/>
      <c r="Q34" s="91"/>
      <c r="R34" s="111"/>
      <c r="S34" s="126" t="s">
        <v>170</v>
      </c>
      <c r="T34" s="131">
        <v>140</v>
      </c>
      <c r="U34" s="131">
        <v>135</v>
      </c>
      <c r="V34" s="131">
        <v>117</v>
      </c>
      <c r="W34" s="131">
        <v>130</v>
      </c>
      <c r="X34" s="107">
        <v>127</v>
      </c>
      <c r="Y34" s="158">
        <f t="shared" ref="Y34:Y40" si="23">SUM(T34:X34)</f>
        <v>649</v>
      </c>
      <c r="Z34" s="107">
        <v>128</v>
      </c>
      <c r="AA34" s="91">
        <v>140</v>
      </c>
      <c r="AB34" s="107">
        <v>123</v>
      </c>
      <c r="AC34" s="107">
        <v>129</v>
      </c>
      <c r="AD34" s="107">
        <v>128</v>
      </c>
      <c r="AE34" s="167">
        <f t="shared" ref="AE34:AE40" si="24">SUM(Z34:AD34)</f>
        <v>648</v>
      </c>
      <c r="AF34" s="167">
        <f t="shared" ref="AF34:AF40" si="25">SUM(Y34+AE34)</f>
        <v>1297</v>
      </c>
      <c r="AG34" s="158"/>
      <c r="AH34" s="136"/>
      <c r="AI34" s="91"/>
      <c r="AJ34" s="179"/>
      <c r="AK34" s="180"/>
      <c r="AL34" s="91"/>
      <c r="AM34" s="208"/>
      <c r="AN34" s="170"/>
      <c r="AO34" s="91"/>
      <c r="AP34" s="91"/>
      <c r="AQ34" s="91"/>
      <c r="AR34" s="91"/>
      <c r="AS34" s="91"/>
      <c r="AT34" s="91"/>
      <c r="AU34" s="91"/>
      <c r="AV34" s="91"/>
      <c r="AW34" s="91"/>
    </row>
    <row r="35" spans="1:51" ht="13.5" customHeight="1">
      <c r="A35" s="111">
        <v>2</v>
      </c>
      <c r="B35" s="126" t="s">
        <v>163</v>
      </c>
      <c r="C35" s="109">
        <f t="shared" si="18"/>
        <v>18</v>
      </c>
      <c r="D35" s="111">
        <f t="shared" si="19"/>
        <v>630</v>
      </c>
      <c r="E35" s="144">
        <v>9</v>
      </c>
      <c r="F35" s="111">
        <f t="shared" si="20"/>
        <v>658</v>
      </c>
      <c r="G35" s="144">
        <v>9</v>
      </c>
      <c r="H35" s="111">
        <f t="shared" si="21"/>
        <v>1288</v>
      </c>
      <c r="I35" s="183"/>
      <c r="J35" s="109">
        <v>1316</v>
      </c>
      <c r="K35" s="111" t="s">
        <v>89</v>
      </c>
      <c r="L35" s="166">
        <f t="shared" si="22"/>
        <v>0</v>
      </c>
      <c r="M35" s="91">
        <f>SUM(N35:P35)</f>
        <v>13</v>
      </c>
      <c r="N35" s="166">
        <v>12</v>
      </c>
      <c r="O35" s="166">
        <v>1</v>
      </c>
      <c r="P35" s="131"/>
      <c r="Q35" s="172"/>
      <c r="R35" s="163"/>
      <c r="S35" s="126" t="s">
        <v>163</v>
      </c>
      <c r="T35" s="131">
        <v>140</v>
      </c>
      <c r="U35" s="131">
        <v>126</v>
      </c>
      <c r="V35" s="131">
        <v>125</v>
      </c>
      <c r="W35" s="131">
        <v>127</v>
      </c>
      <c r="X35" s="107">
        <v>112</v>
      </c>
      <c r="Y35" s="158">
        <f t="shared" si="23"/>
        <v>630</v>
      </c>
      <c r="Z35" s="107">
        <v>140</v>
      </c>
      <c r="AA35" s="131">
        <v>128</v>
      </c>
      <c r="AB35" s="107">
        <v>123</v>
      </c>
      <c r="AC35" s="178">
        <v>127</v>
      </c>
      <c r="AD35" s="107">
        <v>140</v>
      </c>
      <c r="AE35" s="167">
        <f t="shared" si="24"/>
        <v>658</v>
      </c>
      <c r="AF35" s="167">
        <f t="shared" si="25"/>
        <v>1288</v>
      </c>
      <c r="AG35" s="163"/>
      <c r="AH35" s="136"/>
      <c r="AI35" s="91"/>
      <c r="AJ35" s="179"/>
      <c r="AK35" s="180"/>
      <c r="AL35" s="91"/>
      <c r="AM35" s="208"/>
      <c r="AN35" s="173"/>
      <c r="AO35" s="91"/>
      <c r="AP35" s="91"/>
      <c r="AQ35" s="91"/>
      <c r="AR35" s="91"/>
      <c r="AS35" s="91"/>
      <c r="AT35" s="91"/>
      <c r="AU35" s="91"/>
      <c r="AV35" s="91"/>
      <c r="AW35" s="91"/>
    </row>
    <row r="36" spans="1:51" ht="13.5" customHeight="1">
      <c r="A36" s="111">
        <v>3</v>
      </c>
      <c r="B36" s="126" t="s">
        <v>161</v>
      </c>
      <c r="C36" s="109">
        <f t="shared" si="18"/>
        <v>16</v>
      </c>
      <c r="D36" s="111">
        <f t="shared" si="19"/>
        <v>589</v>
      </c>
      <c r="E36" s="144">
        <v>6</v>
      </c>
      <c r="F36" s="111">
        <f t="shared" si="20"/>
        <v>659</v>
      </c>
      <c r="G36" s="144">
        <v>10</v>
      </c>
      <c r="H36" s="111">
        <f t="shared" si="21"/>
        <v>1248</v>
      </c>
      <c r="I36" s="104"/>
      <c r="J36" s="109">
        <v>1312</v>
      </c>
      <c r="K36" s="111" t="s">
        <v>227</v>
      </c>
      <c r="L36" s="166">
        <f t="shared" si="22"/>
        <v>0</v>
      </c>
      <c r="S36" s="126" t="s">
        <v>161</v>
      </c>
      <c r="T36" s="131">
        <v>107</v>
      </c>
      <c r="U36" s="176">
        <v>128</v>
      </c>
      <c r="V36" s="176">
        <v>126</v>
      </c>
      <c r="W36" s="131">
        <v>111</v>
      </c>
      <c r="X36" s="107">
        <v>117</v>
      </c>
      <c r="Y36" s="158">
        <f t="shared" si="23"/>
        <v>589</v>
      </c>
      <c r="Z36" s="107">
        <v>125</v>
      </c>
      <c r="AA36" s="176">
        <v>140</v>
      </c>
      <c r="AB36" s="178">
        <v>140</v>
      </c>
      <c r="AC36" s="178">
        <v>130</v>
      </c>
      <c r="AD36" s="178">
        <v>124</v>
      </c>
      <c r="AE36" s="167">
        <f t="shared" si="24"/>
        <v>659</v>
      </c>
      <c r="AF36" s="167">
        <f t="shared" si="25"/>
        <v>1248</v>
      </c>
      <c r="AG36" s="163"/>
      <c r="AH36" s="136"/>
      <c r="AI36" s="91"/>
      <c r="AJ36" s="179"/>
      <c r="AK36" s="180"/>
      <c r="AL36" s="91"/>
      <c r="AM36" s="171"/>
      <c r="AN36" s="173"/>
      <c r="AO36" s="91"/>
      <c r="AP36" s="91"/>
      <c r="AQ36" s="91"/>
      <c r="AR36" s="91"/>
      <c r="AS36" s="91"/>
      <c r="AT36" s="91"/>
      <c r="AU36" s="91"/>
      <c r="AV36" s="91"/>
      <c r="AW36" s="91"/>
    </row>
    <row r="37" spans="1:51" ht="13.5" customHeight="1">
      <c r="A37" s="111">
        <v>4</v>
      </c>
      <c r="B37" s="126" t="s">
        <v>165</v>
      </c>
      <c r="C37" s="109">
        <f t="shared" si="18"/>
        <v>15</v>
      </c>
      <c r="D37" s="111">
        <f t="shared" si="19"/>
        <v>614</v>
      </c>
      <c r="E37" s="144">
        <v>8</v>
      </c>
      <c r="F37" s="111">
        <f t="shared" si="20"/>
        <v>627</v>
      </c>
      <c r="G37" s="144">
        <v>7</v>
      </c>
      <c r="H37" s="111">
        <f t="shared" si="21"/>
        <v>1241</v>
      </c>
      <c r="I37" s="186"/>
      <c r="J37" s="109">
        <v>1427</v>
      </c>
      <c r="K37" s="111" t="s">
        <v>228</v>
      </c>
      <c r="L37" s="166">
        <f t="shared" si="22"/>
        <v>0</v>
      </c>
      <c r="M37" s="91"/>
      <c r="N37" s="91"/>
      <c r="O37" s="91"/>
      <c r="P37" s="131"/>
      <c r="Q37" s="91"/>
      <c r="R37" s="111"/>
      <c r="S37" s="126" t="s">
        <v>165</v>
      </c>
      <c r="T37" s="131">
        <v>106</v>
      </c>
      <c r="U37" s="131">
        <v>125</v>
      </c>
      <c r="V37" s="131">
        <v>132</v>
      </c>
      <c r="W37" s="131">
        <v>123</v>
      </c>
      <c r="X37" s="107">
        <v>128</v>
      </c>
      <c r="Y37" s="158">
        <f t="shared" si="23"/>
        <v>614</v>
      </c>
      <c r="Z37" s="178">
        <v>142</v>
      </c>
      <c r="AA37" s="131">
        <v>124</v>
      </c>
      <c r="AB37" s="107">
        <v>123</v>
      </c>
      <c r="AC37" s="107">
        <v>113</v>
      </c>
      <c r="AD37" s="107">
        <v>125</v>
      </c>
      <c r="AE37" s="167">
        <f t="shared" si="24"/>
        <v>627</v>
      </c>
      <c r="AF37" s="167">
        <f t="shared" si="25"/>
        <v>1241</v>
      </c>
      <c r="AG37" s="163"/>
      <c r="AH37" s="136"/>
      <c r="AI37" s="91"/>
      <c r="AJ37" s="179"/>
      <c r="AK37" s="180"/>
      <c r="AL37" s="91"/>
      <c r="AM37" s="171"/>
      <c r="AN37" s="173"/>
      <c r="AO37" s="91"/>
      <c r="AP37" s="91"/>
      <c r="AQ37" s="91"/>
      <c r="AR37" s="91"/>
      <c r="AS37" s="91"/>
      <c r="AT37" s="91"/>
      <c r="AU37" s="91"/>
      <c r="AV37" s="91"/>
      <c r="AW37" s="91"/>
    </row>
    <row r="38" spans="1:51" ht="13.5" customHeight="1">
      <c r="A38" s="111">
        <v>5</v>
      </c>
      <c r="B38" s="126" t="s">
        <v>175</v>
      </c>
      <c r="C38" s="109">
        <f t="shared" si="18"/>
        <v>13</v>
      </c>
      <c r="D38" s="111">
        <f t="shared" si="19"/>
        <v>610</v>
      </c>
      <c r="E38" s="144">
        <v>7</v>
      </c>
      <c r="F38" s="111">
        <f t="shared" si="20"/>
        <v>570</v>
      </c>
      <c r="G38" s="144">
        <v>6</v>
      </c>
      <c r="H38" s="111">
        <f t="shared" si="21"/>
        <v>1180</v>
      </c>
      <c r="I38" s="175"/>
      <c r="J38" s="109">
        <v>1282</v>
      </c>
      <c r="K38" s="111" t="s">
        <v>229</v>
      </c>
      <c r="L38" s="166">
        <f t="shared" si="22"/>
        <v>0</v>
      </c>
      <c r="M38" s="91"/>
      <c r="N38" s="166"/>
      <c r="O38" s="166"/>
      <c r="P38" s="131"/>
      <c r="Q38" s="172"/>
      <c r="R38" s="163"/>
      <c r="S38" s="126" t="s">
        <v>175</v>
      </c>
      <c r="T38" s="131">
        <v>120</v>
      </c>
      <c r="U38" s="131">
        <v>128</v>
      </c>
      <c r="V38" s="131">
        <v>123</v>
      </c>
      <c r="W38" s="131">
        <v>111</v>
      </c>
      <c r="X38" s="107">
        <v>128</v>
      </c>
      <c r="Y38" s="158">
        <f t="shared" si="23"/>
        <v>610</v>
      </c>
      <c r="Z38" s="107">
        <v>110</v>
      </c>
      <c r="AA38" s="176">
        <v>128</v>
      </c>
      <c r="AB38" s="107">
        <v>114</v>
      </c>
      <c r="AC38" s="107">
        <v>101</v>
      </c>
      <c r="AD38" s="107">
        <v>117</v>
      </c>
      <c r="AE38" s="158">
        <f t="shared" si="24"/>
        <v>570</v>
      </c>
      <c r="AF38" s="158">
        <f t="shared" si="25"/>
        <v>1180</v>
      </c>
      <c r="AG38" s="187"/>
      <c r="AH38" s="136"/>
      <c r="AI38" s="91"/>
      <c r="AJ38" s="179"/>
      <c r="AK38" s="180"/>
      <c r="AL38" s="91"/>
      <c r="AM38" s="171"/>
      <c r="AN38" s="173"/>
      <c r="AO38" s="91"/>
      <c r="AP38" s="91"/>
      <c r="AQ38" s="91"/>
      <c r="AR38" s="91"/>
      <c r="AS38" s="91"/>
      <c r="AT38" s="91"/>
      <c r="AU38" s="91"/>
      <c r="AV38" s="91"/>
      <c r="AW38" s="91"/>
    </row>
    <row r="39" spans="1:51" ht="13.5" customHeight="1">
      <c r="A39" s="111">
        <v>6</v>
      </c>
      <c r="B39" s="122" t="s">
        <v>173</v>
      </c>
      <c r="C39" s="158">
        <f t="shared" si="18"/>
        <v>0</v>
      </c>
      <c r="D39" s="111">
        <f t="shared" si="19"/>
        <v>0</v>
      </c>
      <c r="E39" s="111">
        <v>0</v>
      </c>
      <c r="F39" s="111">
        <f t="shared" si="20"/>
        <v>0</v>
      </c>
      <c r="G39" s="111">
        <v>0</v>
      </c>
      <c r="H39" s="111">
        <f t="shared" si="21"/>
        <v>0</v>
      </c>
      <c r="I39" s="184"/>
      <c r="J39" s="158">
        <v>1302</v>
      </c>
      <c r="K39" s="111" t="s">
        <v>230</v>
      </c>
      <c r="L39" s="166">
        <f t="shared" si="22"/>
        <v>0</v>
      </c>
      <c r="M39" s="91"/>
      <c r="N39" s="91"/>
      <c r="O39" s="91"/>
      <c r="P39" s="91"/>
      <c r="Q39" s="91"/>
      <c r="R39" s="131"/>
      <c r="S39" s="122" t="s">
        <v>173</v>
      </c>
      <c r="T39" s="131"/>
      <c r="U39" s="131"/>
      <c r="V39" s="176"/>
      <c r="W39" s="131"/>
      <c r="X39" s="107"/>
      <c r="Y39" s="158">
        <f t="shared" si="23"/>
        <v>0</v>
      </c>
      <c r="Z39" s="107"/>
      <c r="AA39" s="131"/>
      <c r="AB39" s="107"/>
      <c r="AC39" s="107"/>
      <c r="AD39" s="107"/>
      <c r="AE39" s="167">
        <f t="shared" si="24"/>
        <v>0</v>
      </c>
      <c r="AF39" s="167">
        <f t="shared" si="25"/>
        <v>0</v>
      </c>
      <c r="AG39" s="163"/>
      <c r="AH39" s="136"/>
      <c r="AI39" s="91"/>
      <c r="AJ39" s="179"/>
      <c r="AK39" s="180"/>
      <c r="AL39" s="91"/>
      <c r="AM39" s="171"/>
      <c r="AN39" s="173"/>
      <c r="AO39" s="91"/>
      <c r="AP39" s="91"/>
      <c r="AQ39" s="91"/>
      <c r="AR39" s="91"/>
      <c r="AS39" s="91"/>
      <c r="AT39" s="91"/>
      <c r="AU39" s="91"/>
      <c r="AV39" s="91"/>
      <c r="AW39" s="91"/>
    </row>
    <row r="40" spans="1:51" ht="13.5" customHeight="1">
      <c r="A40" s="111">
        <v>7</v>
      </c>
      <c r="B40" s="122" t="s">
        <v>168</v>
      </c>
      <c r="C40" s="143">
        <f t="shared" si="18"/>
        <v>0</v>
      </c>
      <c r="D40" s="111">
        <f t="shared" si="19"/>
        <v>0</v>
      </c>
      <c r="E40" s="111">
        <v>0</v>
      </c>
      <c r="F40" s="182">
        <f t="shared" si="20"/>
        <v>0</v>
      </c>
      <c r="G40" s="111">
        <v>0</v>
      </c>
      <c r="H40" s="182">
        <f t="shared" si="21"/>
        <v>0</v>
      </c>
      <c r="I40" s="175"/>
      <c r="J40" s="109">
        <v>1273</v>
      </c>
      <c r="K40" s="111" t="s">
        <v>231</v>
      </c>
      <c r="L40" s="91">
        <f t="shared" si="22"/>
        <v>0</v>
      </c>
      <c r="M40" s="91"/>
      <c r="N40" s="91"/>
      <c r="O40" s="91"/>
      <c r="P40" s="131"/>
      <c r="Q40" s="91"/>
      <c r="R40" s="111"/>
      <c r="S40" s="122" t="s">
        <v>168</v>
      </c>
      <c r="T40" s="131"/>
      <c r="U40" s="131"/>
      <c r="V40" s="131"/>
      <c r="W40" s="176"/>
      <c r="X40" s="107"/>
      <c r="Y40" s="158">
        <f t="shared" si="23"/>
        <v>0</v>
      </c>
      <c r="Z40" s="107"/>
      <c r="AA40" s="131"/>
      <c r="AB40" s="107"/>
      <c r="AC40" s="107"/>
      <c r="AD40" s="107"/>
      <c r="AE40" s="167">
        <f t="shared" si="24"/>
        <v>0</v>
      </c>
      <c r="AF40" s="167">
        <f t="shared" si="25"/>
        <v>0</v>
      </c>
      <c r="AG40" s="163"/>
      <c r="AH40" s="136"/>
      <c r="AI40" s="91"/>
      <c r="AJ40" s="179"/>
      <c r="AK40" s="180"/>
      <c r="AL40" s="91"/>
      <c r="AM40" s="171"/>
      <c r="AN40" s="173"/>
      <c r="AO40" s="91"/>
      <c r="AP40" s="91"/>
      <c r="AQ40" s="91"/>
      <c r="AR40" s="91"/>
      <c r="AS40" s="91"/>
      <c r="AT40" s="91"/>
      <c r="AU40" s="91"/>
      <c r="AV40" s="91"/>
      <c r="AW40" s="91"/>
    </row>
    <row r="41" spans="1:51" ht="13.5" customHeight="1">
      <c r="A41" s="111"/>
      <c r="B41" s="126"/>
      <c r="C41" s="109"/>
      <c r="D41" s="111"/>
      <c r="E41" s="111"/>
      <c r="F41" s="144"/>
      <c r="G41" s="111"/>
      <c r="H41" s="181"/>
      <c r="I41" s="104"/>
      <c r="J41" s="109"/>
      <c r="K41" s="111"/>
      <c r="L41" s="166"/>
      <c r="M41" s="91"/>
      <c r="N41" s="91"/>
      <c r="O41" s="91"/>
      <c r="P41" s="131"/>
      <c r="Q41" s="91"/>
      <c r="R41" s="111"/>
      <c r="S41" s="126"/>
      <c r="T41" s="131"/>
      <c r="U41" s="131"/>
      <c r="V41" s="131"/>
      <c r="W41" s="131"/>
      <c r="X41" s="107"/>
      <c r="Y41" s="158"/>
      <c r="Z41" s="107"/>
      <c r="AA41" s="131"/>
      <c r="AB41" s="107"/>
      <c r="AC41" s="107"/>
      <c r="AD41" s="107"/>
      <c r="AE41" s="158"/>
      <c r="AF41" s="158"/>
      <c r="AG41" s="187"/>
      <c r="AH41" s="136"/>
      <c r="AI41" s="91"/>
      <c r="AJ41" s="179"/>
      <c r="AK41" s="180"/>
      <c r="AL41" s="91"/>
      <c r="AM41" s="179"/>
      <c r="AN41" s="180"/>
      <c r="AO41" s="91"/>
      <c r="AP41" s="91"/>
      <c r="AQ41" s="91"/>
      <c r="AR41" s="91"/>
      <c r="AS41" s="91"/>
      <c r="AT41" s="91"/>
      <c r="AU41" s="91"/>
      <c r="AV41" s="91"/>
      <c r="AW41" s="91"/>
    </row>
    <row r="42" spans="1:51" ht="8.85" customHeight="1">
      <c r="A42" s="111"/>
      <c r="B42" s="127"/>
      <c r="C42" s="109"/>
      <c r="D42" s="111"/>
      <c r="E42" s="111"/>
      <c r="F42" s="111"/>
      <c r="G42" s="111"/>
      <c r="H42" s="111"/>
      <c r="I42" s="131"/>
      <c r="J42" s="131"/>
      <c r="K42" s="131"/>
      <c r="L42" s="91"/>
      <c r="M42" s="91"/>
      <c r="N42" s="91"/>
      <c r="O42" s="91"/>
      <c r="P42" s="91"/>
      <c r="Q42" s="91"/>
      <c r="R42" s="111"/>
      <c r="S42" s="127"/>
      <c r="T42" s="131"/>
      <c r="U42" s="131"/>
      <c r="V42" s="131"/>
      <c r="W42" s="131"/>
      <c r="X42" s="107"/>
      <c r="Y42" s="158"/>
      <c r="Z42" s="107"/>
      <c r="AA42" s="131"/>
      <c r="AB42" s="107"/>
      <c r="AC42" s="107"/>
      <c r="AD42" s="107"/>
      <c r="AE42" s="158"/>
      <c r="AF42" s="158"/>
      <c r="AG42" s="158"/>
      <c r="AH42" s="127"/>
      <c r="AI42" s="91"/>
      <c r="AJ42" s="174"/>
      <c r="AK42" s="91"/>
      <c r="AL42" s="91"/>
      <c r="AM42" s="179"/>
      <c r="AN42" s="180"/>
      <c r="AO42" s="91"/>
      <c r="AP42" s="91"/>
      <c r="AQ42" s="91"/>
      <c r="AR42" s="91"/>
      <c r="AS42" s="91"/>
      <c r="AT42" s="91"/>
      <c r="AU42" s="91"/>
      <c r="AV42" s="91"/>
      <c r="AW42" s="91"/>
    </row>
    <row r="43" spans="1:51" ht="11.45" customHeight="1">
      <c r="A43" s="111"/>
      <c r="B43" s="210" t="s">
        <v>193</v>
      </c>
      <c r="C43" s="143" t="s">
        <v>7</v>
      </c>
      <c r="D43" s="144" t="s">
        <v>8</v>
      </c>
      <c r="E43" s="144" t="s">
        <v>0</v>
      </c>
      <c r="F43" s="144" t="s">
        <v>8</v>
      </c>
      <c r="G43" s="144" t="s">
        <v>0</v>
      </c>
      <c r="H43" s="144" t="s">
        <v>7</v>
      </c>
      <c r="I43" s="163"/>
      <c r="J43" s="164" t="s">
        <v>25</v>
      </c>
      <c r="K43" s="165" t="s">
        <v>201</v>
      </c>
      <c r="L43" s="166" t="s">
        <v>5</v>
      </c>
      <c r="M43" s="166" t="s">
        <v>202</v>
      </c>
      <c r="N43" s="166" t="s">
        <v>1</v>
      </c>
      <c r="O43" s="166" t="s">
        <v>1</v>
      </c>
      <c r="P43" s="166" t="s">
        <v>203</v>
      </c>
      <c r="Q43" s="172"/>
      <c r="R43" s="111"/>
      <c r="S43" s="210" t="s">
        <v>193</v>
      </c>
      <c r="T43" s="107"/>
      <c r="U43" s="107"/>
      <c r="V43" s="107"/>
      <c r="W43" s="107"/>
      <c r="X43" s="107"/>
      <c r="Y43" s="158" t="s">
        <v>24</v>
      </c>
      <c r="Z43" s="107"/>
      <c r="AA43" s="131"/>
      <c r="AB43" s="107"/>
      <c r="AC43" s="107"/>
      <c r="AD43" s="107"/>
      <c r="AE43" s="158" t="s">
        <v>24</v>
      </c>
      <c r="AF43" s="158" t="s">
        <v>7</v>
      </c>
      <c r="AG43" s="158"/>
      <c r="AH43" s="210"/>
      <c r="AI43" s="91"/>
      <c r="AJ43" s="208"/>
      <c r="AK43" s="170"/>
      <c r="AL43" s="91"/>
      <c r="AM43" s="179"/>
      <c r="AN43" s="180"/>
      <c r="AO43" s="91"/>
      <c r="AP43" s="91"/>
      <c r="AQ43" s="91"/>
      <c r="AR43" s="91"/>
      <c r="AS43" s="91"/>
      <c r="AT43" s="91"/>
      <c r="AU43" s="91"/>
      <c r="AV43" s="91"/>
      <c r="AW43" s="91"/>
    </row>
    <row r="44" spans="1:51" ht="12" customHeight="1">
      <c r="A44" s="111"/>
      <c r="B44" s="210"/>
      <c r="C44" s="143" t="s">
        <v>141</v>
      </c>
      <c r="D44" s="144" t="s">
        <v>9</v>
      </c>
      <c r="E44" s="144" t="s">
        <v>204</v>
      </c>
      <c r="F44" s="144" t="s">
        <v>10</v>
      </c>
      <c r="G44" s="144" t="s">
        <v>205</v>
      </c>
      <c r="H44" s="144" t="s">
        <v>6</v>
      </c>
      <c r="I44" s="163"/>
      <c r="J44" s="164" t="s">
        <v>27</v>
      </c>
      <c r="K44" s="165" t="s">
        <v>31</v>
      </c>
      <c r="L44" s="172"/>
      <c r="M44" s="166" t="s">
        <v>206</v>
      </c>
      <c r="N44" s="172" t="s">
        <v>51</v>
      </c>
      <c r="O44" s="172" t="s">
        <v>2</v>
      </c>
      <c r="P44" s="166" t="s">
        <v>3</v>
      </c>
      <c r="Q44" s="172"/>
      <c r="R44" s="111"/>
      <c r="S44" s="210"/>
      <c r="T44" s="131" t="s">
        <v>207</v>
      </c>
      <c r="U44" s="131" t="s">
        <v>208</v>
      </c>
      <c r="V44" s="131" t="s">
        <v>209</v>
      </c>
      <c r="W44" s="131" t="s">
        <v>210</v>
      </c>
      <c r="X44" s="107" t="s">
        <v>211</v>
      </c>
      <c r="Y44" s="158" t="s">
        <v>11</v>
      </c>
      <c r="Z44" s="107" t="s">
        <v>212</v>
      </c>
      <c r="AA44" s="131" t="s">
        <v>213</v>
      </c>
      <c r="AB44" s="107" t="s">
        <v>214</v>
      </c>
      <c r="AC44" s="107" t="s">
        <v>46</v>
      </c>
      <c r="AD44" s="107" t="s">
        <v>215</v>
      </c>
      <c r="AE44" s="158" t="s">
        <v>26</v>
      </c>
      <c r="AF44" s="158" t="s">
        <v>6</v>
      </c>
      <c r="AG44" s="158"/>
      <c r="AH44" s="210"/>
      <c r="AI44" s="91"/>
      <c r="AJ44" s="208"/>
      <c r="AK44" s="173"/>
      <c r="AL44" s="91"/>
      <c r="AM44" s="179"/>
      <c r="AN44" s="180"/>
      <c r="AO44" s="91"/>
      <c r="AP44" s="91"/>
      <c r="AQ44" s="91"/>
      <c r="AR44" s="91"/>
      <c r="AS44" s="91"/>
      <c r="AT44" s="91"/>
      <c r="AU44" s="91"/>
      <c r="AV44" s="91"/>
      <c r="AW44" s="91"/>
      <c r="AY44" s="99"/>
    </row>
    <row r="45" spans="1:51" ht="8.25" customHeight="1">
      <c r="A45" s="111"/>
      <c r="AG45" s="158"/>
      <c r="AH45" s="136"/>
      <c r="AI45" s="91"/>
      <c r="AJ45" s="179"/>
      <c r="AK45" s="91"/>
      <c r="AL45" s="91"/>
      <c r="AM45" s="179"/>
      <c r="AN45" s="180"/>
      <c r="AO45" s="91"/>
      <c r="AP45" s="91"/>
      <c r="AQ45" s="91"/>
      <c r="AR45" s="91"/>
      <c r="AS45" s="91"/>
      <c r="AT45" s="91"/>
      <c r="AU45" s="91"/>
      <c r="AV45" s="91"/>
      <c r="AW45" s="91"/>
    </row>
    <row r="46" spans="1:51" ht="13.5" customHeight="1">
      <c r="A46" s="111">
        <v>1</v>
      </c>
      <c r="B46" s="122" t="s">
        <v>160</v>
      </c>
      <c r="C46" s="143">
        <f t="shared" ref="C46:C52" si="26">SUM(E46+G46)</f>
        <v>20</v>
      </c>
      <c r="D46" s="144">
        <f t="shared" ref="D46:D52" si="27">SUM(T46:X46)</f>
        <v>597</v>
      </c>
      <c r="E46" s="111">
        <v>10</v>
      </c>
      <c r="F46" s="182">
        <f t="shared" ref="F46:F52" si="28">SUM(Z46:AD46)</f>
        <v>580</v>
      </c>
      <c r="G46" s="111">
        <v>10</v>
      </c>
      <c r="H46" s="182">
        <f t="shared" ref="H46:H52" si="29">SUM(D46+F46)</f>
        <v>1177</v>
      </c>
      <c r="I46" s="175"/>
      <c r="J46" s="143">
        <v>1243</v>
      </c>
      <c r="K46" s="111" t="s">
        <v>232</v>
      </c>
      <c r="L46" s="166">
        <f t="shared" ref="L46:L52" si="30">IF(H46&gt;J46,1,0)</f>
        <v>0</v>
      </c>
      <c r="M46" s="91"/>
      <c r="N46" s="166"/>
      <c r="O46" s="91"/>
      <c r="P46" s="91"/>
      <c r="S46" s="122" t="s">
        <v>160</v>
      </c>
      <c r="T46" s="131">
        <v>120</v>
      </c>
      <c r="U46" s="131">
        <v>108</v>
      </c>
      <c r="V46" s="131">
        <v>120</v>
      </c>
      <c r="W46" s="131">
        <v>109</v>
      </c>
      <c r="X46" s="107">
        <v>140</v>
      </c>
      <c r="Y46" s="158">
        <f t="shared" ref="Y46:Y52" si="31">SUM(T46:X46)</f>
        <v>597</v>
      </c>
      <c r="Z46" s="178">
        <v>103</v>
      </c>
      <c r="AA46" s="131">
        <v>123</v>
      </c>
      <c r="AB46" s="107">
        <v>111</v>
      </c>
      <c r="AC46" s="107">
        <v>126</v>
      </c>
      <c r="AD46" s="107">
        <v>117</v>
      </c>
      <c r="AE46" s="158">
        <f t="shared" ref="AE46:AE52" si="32">SUM(Z46:AD46)</f>
        <v>580</v>
      </c>
      <c r="AF46" s="158">
        <f t="shared" ref="AF46:AF52" si="33">SUM(Y46+AE46)</f>
        <v>1177</v>
      </c>
      <c r="AG46" s="158"/>
      <c r="AH46" s="136"/>
      <c r="AI46" s="91"/>
      <c r="AJ46" s="179"/>
      <c r="AK46" s="180"/>
      <c r="AL46" s="91"/>
      <c r="AM46" s="179"/>
      <c r="AN46" s="180"/>
      <c r="AO46" s="91"/>
      <c r="AP46" s="91"/>
      <c r="AQ46" s="91"/>
      <c r="AR46" s="91"/>
      <c r="AS46" s="91"/>
      <c r="AT46" s="91"/>
      <c r="AU46" s="91"/>
      <c r="AV46" s="91"/>
      <c r="AW46" s="91"/>
    </row>
    <row r="47" spans="1:51" ht="13.5" customHeight="1">
      <c r="A47" s="111">
        <v>2</v>
      </c>
      <c r="B47" s="126" t="s">
        <v>167</v>
      </c>
      <c r="C47" s="109">
        <f t="shared" si="26"/>
        <v>16</v>
      </c>
      <c r="D47" s="111">
        <f t="shared" si="27"/>
        <v>553</v>
      </c>
      <c r="E47" s="111">
        <v>8</v>
      </c>
      <c r="F47" s="144">
        <f t="shared" si="28"/>
        <v>544</v>
      </c>
      <c r="G47" s="111">
        <v>8</v>
      </c>
      <c r="H47" s="111">
        <f t="shared" si="29"/>
        <v>1097</v>
      </c>
      <c r="I47" s="104"/>
      <c r="J47" s="109">
        <v>1224</v>
      </c>
      <c r="K47" s="111" t="s">
        <v>233</v>
      </c>
      <c r="L47" s="91">
        <f t="shared" si="30"/>
        <v>0</v>
      </c>
      <c r="M47" s="91"/>
      <c r="N47" s="91"/>
      <c r="O47" s="91"/>
      <c r="P47" s="131"/>
      <c r="Q47" s="91"/>
      <c r="R47" s="111"/>
      <c r="S47" s="126" t="s">
        <v>167</v>
      </c>
      <c r="T47" s="131">
        <v>100</v>
      </c>
      <c r="U47" s="176">
        <v>123</v>
      </c>
      <c r="V47" s="131">
        <v>115</v>
      </c>
      <c r="W47" s="131">
        <v>106</v>
      </c>
      <c r="X47" s="107">
        <v>109</v>
      </c>
      <c r="Y47" s="158">
        <f t="shared" si="31"/>
        <v>553</v>
      </c>
      <c r="Z47" s="107">
        <v>110</v>
      </c>
      <c r="AA47" s="131">
        <v>109</v>
      </c>
      <c r="AB47" s="178">
        <v>120</v>
      </c>
      <c r="AC47" s="107">
        <v>97</v>
      </c>
      <c r="AD47" s="178">
        <v>108</v>
      </c>
      <c r="AE47" s="158">
        <f t="shared" si="32"/>
        <v>544</v>
      </c>
      <c r="AF47" s="158">
        <f t="shared" si="33"/>
        <v>1097</v>
      </c>
      <c r="AG47" s="158"/>
      <c r="AH47" s="136"/>
      <c r="AI47" s="91"/>
      <c r="AJ47" s="179"/>
      <c r="AK47" s="180"/>
      <c r="AL47" s="91"/>
      <c r="AM47" s="174"/>
      <c r="AN47" s="91"/>
      <c r="AO47" s="91"/>
      <c r="AP47" s="91"/>
      <c r="AQ47" s="91"/>
      <c r="AR47" s="91"/>
      <c r="AS47" s="91"/>
      <c r="AT47" s="91"/>
      <c r="AU47" s="91"/>
      <c r="AV47" s="91"/>
      <c r="AW47" s="91"/>
    </row>
    <row r="48" spans="1:51" ht="13.5" customHeight="1">
      <c r="A48" s="111">
        <v>3</v>
      </c>
      <c r="B48" s="122" t="s">
        <v>180</v>
      </c>
      <c r="C48" s="143">
        <f t="shared" si="26"/>
        <v>16</v>
      </c>
      <c r="D48" s="91">
        <f t="shared" si="27"/>
        <v>553</v>
      </c>
      <c r="E48" s="91">
        <v>9</v>
      </c>
      <c r="F48" s="91">
        <f t="shared" si="28"/>
        <v>518</v>
      </c>
      <c r="G48" s="91">
        <v>7</v>
      </c>
      <c r="H48" s="91">
        <f t="shared" si="29"/>
        <v>1071</v>
      </c>
      <c r="I48" s="104"/>
      <c r="J48" s="95">
        <v>1126</v>
      </c>
      <c r="K48" s="111" t="s">
        <v>226</v>
      </c>
      <c r="L48" s="91">
        <f t="shared" si="30"/>
        <v>0</v>
      </c>
      <c r="S48" s="122" t="s">
        <v>180</v>
      </c>
      <c r="T48" s="131">
        <v>110</v>
      </c>
      <c r="U48" s="131">
        <v>95</v>
      </c>
      <c r="V48" s="131">
        <v>109</v>
      </c>
      <c r="W48" s="131">
        <v>112</v>
      </c>
      <c r="X48" s="107">
        <v>127</v>
      </c>
      <c r="Y48" s="158">
        <f t="shared" si="31"/>
        <v>553</v>
      </c>
      <c r="Z48" s="107">
        <v>105</v>
      </c>
      <c r="AA48" s="131">
        <v>109</v>
      </c>
      <c r="AB48" s="107">
        <v>114</v>
      </c>
      <c r="AC48" s="107">
        <v>107</v>
      </c>
      <c r="AD48" s="107">
        <v>83</v>
      </c>
      <c r="AE48" s="158">
        <f t="shared" si="32"/>
        <v>518</v>
      </c>
      <c r="AF48" s="158">
        <f t="shared" si="33"/>
        <v>1071</v>
      </c>
      <c r="AG48" s="158"/>
      <c r="AH48" s="127"/>
      <c r="AI48" s="91"/>
      <c r="AJ48" s="174"/>
      <c r="AK48" s="180"/>
      <c r="AL48" s="91"/>
      <c r="AM48" s="174"/>
      <c r="AN48" s="91"/>
      <c r="AO48" s="91"/>
      <c r="AP48" s="91"/>
      <c r="AQ48" s="91"/>
      <c r="AR48" s="91"/>
      <c r="AS48" s="91"/>
      <c r="AT48" s="91"/>
      <c r="AU48" s="91"/>
      <c r="AV48" s="91"/>
      <c r="AW48" s="91"/>
    </row>
    <row r="49" spans="1:49" ht="13.5" customHeight="1">
      <c r="A49" s="111">
        <v>4</v>
      </c>
      <c r="B49" s="122" t="s">
        <v>174</v>
      </c>
      <c r="C49" s="143">
        <f t="shared" si="26"/>
        <v>16</v>
      </c>
      <c r="D49" s="144">
        <f t="shared" si="27"/>
        <v>552</v>
      </c>
      <c r="E49" s="111">
        <v>7</v>
      </c>
      <c r="F49" s="182">
        <f t="shared" si="28"/>
        <v>576</v>
      </c>
      <c r="G49" s="111">
        <v>9</v>
      </c>
      <c r="H49" s="182">
        <f t="shared" si="29"/>
        <v>1128</v>
      </c>
      <c r="I49" s="175"/>
      <c r="J49" s="109">
        <v>1151</v>
      </c>
      <c r="K49" s="111" t="s">
        <v>232</v>
      </c>
      <c r="L49" s="166">
        <f t="shared" si="30"/>
        <v>0</v>
      </c>
      <c r="M49" s="91"/>
      <c r="N49" s="131"/>
      <c r="O49" s="91"/>
      <c r="P49" s="131"/>
      <c r="Q49" s="91">
        <v>5</v>
      </c>
      <c r="R49" s="111"/>
      <c r="S49" s="122" t="s">
        <v>174</v>
      </c>
      <c r="T49" s="131">
        <v>103</v>
      </c>
      <c r="U49" s="131">
        <v>120</v>
      </c>
      <c r="V49" s="131">
        <v>98</v>
      </c>
      <c r="W49" s="131">
        <v>124</v>
      </c>
      <c r="X49" s="107">
        <v>107</v>
      </c>
      <c r="Y49" s="158">
        <f t="shared" si="31"/>
        <v>552</v>
      </c>
      <c r="Z49" s="107">
        <v>117</v>
      </c>
      <c r="AA49" s="131">
        <v>128</v>
      </c>
      <c r="AB49" s="107">
        <v>109</v>
      </c>
      <c r="AC49" s="107">
        <v>102</v>
      </c>
      <c r="AD49" s="107">
        <v>120</v>
      </c>
      <c r="AE49" s="158">
        <f t="shared" si="32"/>
        <v>576</v>
      </c>
      <c r="AF49" s="158">
        <f t="shared" si="33"/>
        <v>1128</v>
      </c>
      <c r="AG49" s="158"/>
      <c r="AH49" s="136"/>
      <c r="AI49" s="91"/>
      <c r="AJ49" s="179"/>
      <c r="AK49" s="180"/>
      <c r="AL49" s="91"/>
      <c r="AM49" s="174"/>
      <c r="AN49" s="91"/>
      <c r="AO49" s="91"/>
      <c r="AP49" s="91"/>
      <c r="AQ49" s="91"/>
      <c r="AR49" s="91"/>
      <c r="AS49" s="91"/>
      <c r="AT49" s="91"/>
      <c r="AU49" s="91"/>
      <c r="AV49" s="91"/>
      <c r="AW49" s="91"/>
    </row>
    <row r="50" spans="1:49" ht="13.5" customHeight="1">
      <c r="A50" s="111">
        <v>5</v>
      </c>
      <c r="B50" s="126" t="s">
        <v>37</v>
      </c>
      <c r="C50" s="143">
        <f t="shared" si="26"/>
        <v>0</v>
      </c>
      <c r="D50" s="111">
        <f t="shared" si="27"/>
        <v>0</v>
      </c>
      <c r="E50" s="144">
        <v>0</v>
      </c>
      <c r="F50" s="144">
        <f t="shared" si="28"/>
        <v>0</v>
      </c>
      <c r="G50" s="144">
        <v>0</v>
      </c>
      <c r="H50" s="144">
        <f t="shared" si="29"/>
        <v>0</v>
      </c>
      <c r="I50" s="188"/>
      <c r="J50" s="109">
        <v>1243</v>
      </c>
      <c r="K50" s="144" t="s">
        <v>234</v>
      </c>
      <c r="L50" s="91">
        <f t="shared" si="30"/>
        <v>0</v>
      </c>
      <c r="M50" s="91"/>
      <c r="N50" s="166"/>
      <c r="O50" s="166"/>
      <c r="P50" s="131"/>
      <c r="Q50" s="166"/>
      <c r="R50" s="168"/>
      <c r="S50" s="126" t="s">
        <v>37</v>
      </c>
      <c r="T50" s="131"/>
      <c r="U50" s="131"/>
      <c r="V50" s="131"/>
      <c r="W50" s="131"/>
      <c r="X50" s="107"/>
      <c r="Y50" s="158">
        <f t="shared" si="31"/>
        <v>0</v>
      </c>
      <c r="Z50" s="107"/>
      <c r="AA50" s="131"/>
      <c r="AB50" s="107"/>
      <c r="AC50" s="107"/>
      <c r="AD50" s="107"/>
      <c r="AE50" s="158">
        <f t="shared" si="32"/>
        <v>0</v>
      </c>
      <c r="AF50" s="158">
        <f t="shared" si="33"/>
        <v>0</v>
      </c>
      <c r="AG50" s="158"/>
      <c r="AH50" s="136"/>
      <c r="AI50" s="91"/>
      <c r="AJ50" s="179"/>
      <c r="AK50" s="180"/>
      <c r="AL50" s="91"/>
      <c r="AM50" s="174"/>
      <c r="AN50" s="91"/>
      <c r="AO50" s="91"/>
      <c r="AP50" s="91"/>
      <c r="AQ50" s="91"/>
      <c r="AR50" s="91"/>
      <c r="AS50" s="91"/>
      <c r="AT50" s="91"/>
      <c r="AU50" s="91"/>
      <c r="AV50" s="91"/>
      <c r="AW50" s="91"/>
    </row>
    <row r="51" spans="1:49" ht="13.5" customHeight="1">
      <c r="A51" s="111">
        <v>6</v>
      </c>
      <c r="B51" s="126" t="s">
        <v>176</v>
      </c>
      <c r="C51" s="109">
        <f t="shared" si="26"/>
        <v>0</v>
      </c>
      <c r="D51" s="144">
        <f t="shared" si="27"/>
        <v>0</v>
      </c>
      <c r="E51" s="111">
        <v>0</v>
      </c>
      <c r="F51" s="111">
        <f t="shared" si="28"/>
        <v>0</v>
      </c>
      <c r="G51" s="111">
        <v>0</v>
      </c>
      <c r="H51" s="111">
        <f t="shared" si="29"/>
        <v>0</v>
      </c>
      <c r="I51" s="131"/>
      <c r="J51" s="109">
        <v>1336</v>
      </c>
      <c r="K51" s="111" t="s">
        <v>235</v>
      </c>
      <c r="L51" s="166">
        <f t="shared" si="30"/>
        <v>0</v>
      </c>
      <c r="M51" s="91"/>
      <c r="N51" s="91"/>
      <c r="O51" s="91"/>
      <c r="P51" s="189"/>
      <c r="Q51" s="91"/>
      <c r="R51" s="111"/>
      <c r="S51" s="126" t="s">
        <v>176</v>
      </c>
      <c r="T51" s="131"/>
      <c r="U51" s="131"/>
      <c r="V51" s="131"/>
      <c r="W51" s="131"/>
      <c r="X51" s="107"/>
      <c r="Y51" s="158">
        <f t="shared" si="31"/>
        <v>0</v>
      </c>
      <c r="Z51" s="107"/>
      <c r="AA51" s="131"/>
      <c r="AB51" s="107"/>
      <c r="AC51" s="107"/>
      <c r="AD51" s="107"/>
      <c r="AE51" s="158">
        <f t="shared" si="32"/>
        <v>0</v>
      </c>
      <c r="AF51" s="158">
        <f t="shared" si="33"/>
        <v>0</v>
      </c>
      <c r="AG51" s="158"/>
      <c r="AH51" s="136"/>
      <c r="AI51" s="91"/>
      <c r="AJ51" s="179"/>
      <c r="AK51" s="180"/>
      <c r="AL51" s="91"/>
      <c r="AM51" s="171"/>
      <c r="AN51" s="173"/>
      <c r="AO51" s="91"/>
      <c r="AP51" s="91"/>
      <c r="AQ51" s="91"/>
      <c r="AR51" s="91"/>
      <c r="AS51" s="91"/>
      <c r="AT51" s="91"/>
      <c r="AU51" s="91"/>
      <c r="AV51" s="91"/>
      <c r="AW51" s="91"/>
    </row>
    <row r="52" spans="1:49" ht="13.5" customHeight="1">
      <c r="A52" s="111">
        <v>7</v>
      </c>
      <c r="B52" s="126" t="s">
        <v>4</v>
      </c>
      <c r="C52" s="109">
        <f t="shared" si="26"/>
        <v>0</v>
      </c>
      <c r="D52" s="111">
        <f t="shared" si="27"/>
        <v>0</v>
      </c>
      <c r="E52" s="111">
        <v>0</v>
      </c>
      <c r="F52" s="144">
        <f t="shared" si="28"/>
        <v>0</v>
      </c>
      <c r="G52" s="111">
        <v>0</v>
      </c>
      <c r="H52" s="111">
        <f t="shared" si="29"/>
        <v>0</v>
      </c>
      <c r="I52" s="131"/>
      <c r="J52" s="109">
        <v>1392</v>
      </c>
      <c r="K52" s="111" t="s">
        <v>236</v>
      </c>
      <c r="L52" s="91">
        <f t="shared" si="30"/>
        <v>0</v>
      </c>
      <c r="M52" s="91"/>
      <c r="N52" s="91"/>
      <c r="O52" s="91"/>
      <c r="P52" s="91"/>
      <c r="Q52" s="91"/>
      <c r="R52" s="131"/>
      <c r="S52" s="126" t="s">
        <v>4</v>
      </c>
      <c r="T52" s="176"/>
      <c r="U52" s="131"/>
      <c r="V52" s="131"/>
      <c r="W52" s="131"/>
      <c r="X52" s="107"/>
      <c r="Y52" s="158">
        <f t="shared" si="31"/>
        <v>0</v>
      </c>
      <c r="Z52" s="107"/>
      <c r="AA52" s="131"/>
      <c r="AB52" s="107"/>
      <c r="AC52" s="107"/>
      <c r="AD52" s="107"/>
      <c r="AE52" s="158">
        <f t="shared" si="32"/>
        <v>0</v>
      </c>
      <c r="AF52" s="158">
        <f t="shared" si="33"/>
        <v>0</v>
      </c>
      <c r="AK52" s="91"/>
      <c r="AL52" s="91"/>
      <c r="AM52" s="179"/>
      <c r="AN52" s="180"/>
      <c r="AO52" s="91"/>
      <c r="AP52" s="91"/>
      <c r="AQ52" s="91"/>
      <c r="AR52" s="91"/>
      <c r="AS52" s="91"/>
      <c r="AT52" s="91"/>
      <c r="AU52" s="91"/>
      <c r="AV52" s="91"/>
      <c r="AW52" s="91"/>
    </row>
    <row r="53" spans="1:49" ht="11.45" customHeight="1">
      <c r="A53" s="111"/>
      <c r="B53" s="210"/>
      <c r="C53" s="143"/>
      <c r="D53" s="144"/>
      <c r="E53" s="144"/>
      <c r="F53" s="144"/>
      <c r="G53" s="144"/>
      <c r="H53" s="144"/>
      <c r="I53" s="163"/>
      <c r="J53" s="164"/>
      <c r="K53" s="165"/>
      <c r="L53" s="166"/>
      <c r="M53" s="166"/>
      <c r="N53" s="166"/>
      <c r="O53" s="166"/>
      <c r="P53" s="166"/>
      <c r="Q53" s="172"/>
      <c r="R53" s="111"/>
      <c r="S53" s="210"/>
      <c r="T53" s="107"/>
      <c r="U53" s="107"/>
      <c r="V53" s="107"/>
      <c r="W53" s="107"/>
      <c r="X53" s="107"/>
      <c r="Y53" s="158"/>
      <c r="Z53" s="107"/>
      <c r="AA53" s="131"/>
      <c r="AB53" s="107"/>
      <c r="AC53" s="107"/>
      <c r="AD53" s="107"/>
      <c r="AE53" s="158"/>
      <c r="AF53" s="158"/>
      <c r="AG53" s="158"/>
      <c r="AH53" s="210"/>
      <c r="AI53" s="91"/>
      <c r="AJ53" s="208"/>
      <c r="AK53" s="170"/>
      <c r="AL53" s="91"/>
      <c r="AM53" s="179"/>
      <c r="AN53" s="180"/>
      <c r="AO53" s="91"/>
      <c r="AP53" s="91"/>
      <c r="AQ53" s="91"/>
      <c r="AR53" s="91"/>
      <c r="AS53" s="91"/>
      <c r="AT53" s="91"/>
      <c r="AU53" s="91"/>
      <c r="AV53" s="91"/>
      <c r="AW53" s="91"/>
    </row>
    <row r="54" spans="1:49" ht="12" customHeight="1">
      <c r="A54" s="111"/>
      <c r="B54" s="210"/>
      <c r="C54" s="143"/>
      <c r="D54" s="144"/>
      <c r="E54" s="144"/>
      <c r="F54" s="144"/>
      <c r="G54" s="144"/>
      <c r="H54" s="144"/>
      <c r="I54" s="163"/>
      <c r="J54" s="164"/>
      <c r="K54" s="165"/>
      <c r="L54" s="172"/>
      <c r="M54" s="166"/>
      <c r="N54" s="172"/>
      <c r="O54" s="172"/>
      <c r="P54" s="166"/>
      <c r="Q54" s="172"/>
      <c r="R54" s="111"/>
      <c r="S54" s="210"/>
      <c r="T54" s="131"/>
      <c r="U54" s="131"/>
      <c r="V54" s="131"/>
      <c r="W54" s="131"/>
      <c r="X54" s="107"/>
      <c r="Y54" s="158"/>
      <c r="Z54" s="107"/>
      <c r="AA54" s="131"/>
      <c r="AB54" s="107"/>
      <c r="AC54" s="107"/>
      <c r="AD54" s="107"/>
      <c r="AE54" s="158"/>
      <c r="AF54" s="158"/>
      <c r="AG54" s="158"/>
      <c r="AH54" s="210"/>
      <c r="AI54" s="91"/>
      <c r="AJ54" s="208"/>
      <c r="AK54" s="173"/>
      <c r="AL54" s="91"/>
      <c r="AM54" s="179"/>
      <c r="AN54" s="180"/>
      <c r="AO54" s="91"/>
      <c r="AP54" s="91"/>
      <c r="AQ54" s="91"/>
      <c r="AR54" s="91"/>
      <c r="AS54" s="91"/>
      <c r="AT54" s="91"/>
      <c r="AU54" s="91"/>
      <c r="AV54" s="91"/>
      <c r="AW54" s="91"/>
    </row>
    <row r="55" spans="1:49" ht="9.75" customHeight="1">
      <c r="A55" s="111"/>
      <c r="B55" s="108"/>
      <c r="C55" s="143"/>
      <c r="D55" s="144"/>
      <c r="E55" s="144"/>
      <c r="F55" s="144"/>
      <c r="G55" s="144"/>
      <c r="H55" s="144"/>
      <c r="I55" s="163"/>
      <c r="J55" s="164"/>
      <c r="K55" s="165"/>
      <c r="L55" s="172"/>
      <c r="M55" s="166"/>
      <c r="N55" s="172"/>
      <c r="O55" s="172"/>
      <c r="P55" s="166"/>
      <c r="Q55" s="172"/>
      <c r="R55" s="111"/>
      <c r="S55" s="108"/>
      <c r="T55" s="131"/>
      <c r="U55" s="131"/>
      <c r="V55" s="131"/>
      <c r="W55" s="131"/>
      <c r="X55" s="107"/>
      <c r="Y55" s="158"/>
      <c r="Z55" s="107"/>
      <c r="AA55" s="131"/>
      <c r="AB55" s="107"/>
      <c r="AC55" s="107"/>
      <c r="AD55" s="107"/>
      <c r="AE55" s="158"/>
      <c r="AF55" s="158"/>
      <c r="AG55" s="158"/>
      <c r="AH55" s="108"/>
      <c r="AI55" s="91"/>
      <c r="AJ55" s="171"/>
      <c r="AK55" s="173"/>
      <c r="AL55" s="91"/>
      <c r="AM55" s="179"/>
      <c r="AN55" s="180"/>
      <c r="AO55" s="91"/>
      <c r="AP55" s="91"/>
      <c r="AQ55" s="91"/>
      <c r="AR55" s="91"/>
      <c r="AS55" s="91"/>
      <c r="AT55" s="91"/>
      <c r="AU55" s="91"/>
      <c r="AV55" s="91"/>
      <c r="AW55" s="91"/>
    </row>
    <row r="56" spans="1:49" ht="8.85" customHeight="1">
      <c r="A56" s="111"/>
      <c r="AG56" s="158"/>
      <c r="AH56" s="136"/>
      <c r="AI56" s="91"/>
      <c r="AJ56" s="179"/>
      <c r="AM56" s="179"/>
      <c r="AN56" s="180"/>
      <c r="AO56" s="91"/>
      <c r="AP56" s="91"/>
      <c r="AQ56" s="91"/>
      <c r="AR56" s="91"/>
      <c r="AS56" s="91"/>
      <c r="AT56" s="91"/>
      <c r="AU56" s="91"/>
      <c r="AV56" s="91"/>
      <c r="AW56" s="91"/>
    </row>
    <row r="57" spans="1:49" ht="13.5" customHeight="1">
      <c r="A57" s="111"/>
      <c r="C57" s="91"/>
      <c r="D57" s="91"/>
      <c r="E57" s="91"/>
      <c r="F57" s="91"/>
      <c r="G57" s="91"/>
      <c r="H57" s="91"/>
      <c r="I57" s="104"/>
      <c r="J57" s="95"/>
      <c r="K57" s="111"/>
      <c r="L57" s="91"/>
      <c r="S57" s="122"/>
      <c r="T57" s="131"/>
      <c r="U57" s="131"/>
      <c r="V57" s="131"/>
      <c r="W57" s="131"/>
      <c r="X57" s="107"/>
      <c r="Y57" s="158"/>
      <c r="Z57" s="107"/>
      <c r="AA57" s="131"/>
      <c r="AB57" s="107"/>
      <c r="AC57" s="107"/>
      <c r="AD57" s="107"/>
      <c r="AE57" s="158"/>
      <c r="AF57" s="158"/>
      <c r="AG57" s="158"/>
      <c r="AH57" s="136"/>
      <c r="AI57" s="91"/>
      <c r="AJ57" s="179"/>
      <c r="AK57" s="91"/>
      <c r="AL57" s="91"/>
      <c r="AM57" s="174"/>
      <c r="AN57" s="91"/>
      <c r="AO57" s="91"/>
      <c r="AP57" s="91"/>
      <c r="AQ57" s="91"/>
      <c r="AR57" s="91"/>
      <c r="AS57" s="91"/>
      <c r="AT57" s="91"/>
      <c r="AU57" s="91"/>
      <c r="AV57" s="91"/>
      <c r="AW57" s="91"/>
    </row>
    <row r="58" spans="1:49" ht="13.5" customHeight="1">
      <c r="A58" s="111"/>
      <c r="B58" s="126"/>
      <c r="C58" s="109"/>
      <c r="D58" s="144"/>
      <c r="E58" s="111"/>
      <c r="F58" s="111"/>
      <c r="G58" s="111"/>
      <c r="H58" s="111"/>
      <c r="I58" s="131"/>
      <c r="J58" s="109"/>
      <c r="K58" s="111"/>
      <c r="L58" s="166"/>
      <c r="M58" s="91"/>
      <c r="N58" s="91"/>
      <c r="O58" s="91"/>
      <c r="P58" s="189"/>
      <c r="Q58" s="91"/>
      <c r="R58" s="111"/>
      <c r="S58" s="126"/>
      <c r="T58" s="131"/>
      <c r="U58" s="131"/>
      <c r="V58" s="131"/>
      <c r="W58" s="131"/>
      <c r="X58" s="107"/>
      <c r="Y58" s="158"/>
      <c r="Z58" s="190"/>
      <c r="AA58" s="131"/>
      <c r="AB58" s="107"/>
      <c r="AC58" s="107"/>
      <c r="AD58" s="191"/>
      <c r="AE58" s="158"/>
      <c r="AF58" s="158"/>
      <c r="AG58" s="158"/>
      <c r="AH58" s="136"/>
      <c r="AI58" s="91"/>
      <c r="AJ58" s="179"/>
      <c r="AK58" s="180"/>
      <c r="AL58" s="91"/>
      <c r="AM58" s="169"/>
      <c r="AN58" s="173"/>
      <c r="AO58" s="91"/>
      <c r="AP58" s="91"/>
      <c r="AQ58" s="91"/>
      <c r="AR58" s="91"/>
      <c r="AS58" s="91"/>
      <c r="AT58" s="91"/>
      <c r="AU58" s="91"/>
      <c r="AV58" s="91"/>
      <c r="AW58" s="91"/>
    </row>
    <row r="59" spans="1:49" ht="13.5" customHeight="1">
      <c r="A59" s="111"/>
      <c r="B59" s="122"/>
      <c r="C59" s="143"/>
      <c r="D59" s="144"/>
      <c r="E59" s="111"/>
      <c r="F59" s="182"/>
      <c r="G59" s="111"/>
      <c r="H59" s="182"/>
      <c r="I59" s="175"/>
      <c r="J59" s="109"/>
      <c r="K59" s="111"/>
      <c r="L59" s="166"/>
      <c r="M59" s="91"/>
      <c r="N59" s="131"/>
      <c r="O59" s="91"/>
      <c r="P59" s="131"/>
      <c r="Q59" s="91"/>
      <c r="R59" s="111"/>
      <c r="S59" s="122"/>
      <c r="T59" s="131"/>
      <c r="U59" s="131"/>
      <c r="V59" s="131"/>
      <c r="W59" s="131"/>
      <c r="X59" s="107"/>
      <c r="Y59" s="158"/>
      <c r="Z59" s="107"/>
      <c r="AA59" s="131"/>
      <c r="AB59" s="107"/>
      <c r="AC59" s="107"/>
      <c r="AD59" s="163"/>
      <c r="AE59" s="158"/>
      <c r="AF59" s="158"/>
      <c r="AK59" s="180"/>
      <c r="AL59" s="91"/>
      <c r="AM59" s="91"/>
      <c r="AN59" s="91"/>
      <c r="AO59" s="91"/>
      <c r="AP59" s="91"/>
      <c r="AQ59" s="91"/>
      <c r="AR59" s="91"/>
      <c r="AS59" s="91"/>
      <c r="AT59" s="91"/>
      <c r="AU59" s="91"/>
      <c r="AV59" s="91"/>
      <c r="AW59" s="91"/>
    </row>
    <row r="60" spans="1:49" ht="13.5" customHeight="1">
      <c r="A60" s="111"/>
      <c r="D60" s="144"/>
      <c r="F60" s="182"/>
      <c r="G60" s="111"/>
      <c r="H60" s="182"/>
      <c r="I60" s="91"/>
      <c r="J60" s="143"/>
      <c r="K60" s="111"/>
      <c r="L60" s="166"/>
      <c r="M60" s="91"/>
      <c r="N60" s="131"/>
      <c r="S60" s="133"/>
      <c r="Y60" s="158"/>
      <c r="AE60" s="158"/>
      <c r="AF60" s="158"/>
      <c r="AK60" s="180"/>
      <c r="AL60" s="91"/>
      <c r="AM60" s="91"/>
      <c r="AN60" s="91"/>
      <c r="AO60" s="91"/>
      <c r="AP60" s="91"/>
      <c r="AQ60" s="91"/>
      <c r="AR60" s="91"/>
      <c r="AS60" s="91"/>
      <c r="AT60" s="91"/>
      <c r="AU60" s="91"/>
      <c r="AV60" s="91"/>
      <c r="AW60" s="91"/>
    </row>
    <row r="61" spans="1:49" ht="15.75" customHeight="1">
      <c r="A61" s="111"/>
      <c r="B61" s="192"/>
      <c r="C61" s="143"/>
      <c r="D61" s="144"/>
      <c r="E61" s="111"/>
      <c r="F61" s="182"/>
      <c r="G61" s="111"/>
      <c r="H61" s="182"/>
      <c r="I61" s="193"/>
      <c r="J61" s="143"/>
      <c r="K61" s="111"/>
      <c r="M61" s="91"/>
      <c r="N61" s="131"/>
      <c r="S61" s="192"/>
      <c r="T61" s="131"/>
      <c r="U61" s="131"/>
      <c r="V61" s="131"/>
      <c r="W61" s="131"/>
      <c r="X61" s="107"/>
      <c r="Y61" s="158"/>
      <c r="Z61" s="107"/>
      <c r="AA61" s="131"/>
      <c r="AB61" s="107"/>
      <c r="AC61" s="107"/>
      <c r="AD61" s="191"/>
      <c r="AE61" s="158"/>
      <c r="AF61" s="158"/>
      <c r="AG61" s="158"/>
      <c r="AH61" s="136"/>
      <c r="AI61" s="91"/>
      <c r="AJ61" s="179"/>
      <c r="AK61" s="91"/>
      <c r="AL61" s="91"/>
      <c r="AM61" s="91"/>
      <c r="AN61" s="91"/>
      <c r="AO61" s="91"/>
      <c r="AP61" s="91"/>
      <c r="AQ61" s="91"/>
      <c r="AR61" s="91"/>
      <c r="AS61" s="91"/>
      <c r="AT61" s="91"/>
      <c r="AU61" s="91"/>
      <c r="AV61" s="91"/>
      <c r="AW61" s="91"/>
    </row>
    <row r="62" spans="1:49" ht="13.5" customHeight="1">
      <c r="A62" s="111"/>
      <c r="B62" s="150"/>
      <c r="C62" s="95"/>
      <c r="D62" s="144"/>
      <c r="E62" s="111"/>
      <c r="F62" s="182"/>
      <c r="G62" s="111"/>
      <c r="H62" s="182"/>
      <c r="I62" s="184"/>
      <c r="J62" s="143"/>
      <c r="K62" s="111"/>
      <c r="L62" s="166"/>
      <c r="M62" s="91"/>
      <c r="N62" s="131"/>
      <c r="O62" s="91"/>
      <c r="P62" s="91"/>
      <c r="R62" s="93"/>
      <c r="S62" s="150"/>
      <c r="T62" s="131"/>
      <c r="U62" s="131"/>
      <c r="V62" s="131"/>
      <c r="W62" s="131"/>
      <c r="X62" s="107"/>
      <c r="Y62" s="158"/>
      <c r="Z62" s="107"/>
      <c r="AA62" s="131"/>
      <c r="AB62" s="107"/>
      <c r="AC62" s="107"/>
      <c r="AD62" s="107"/>
      <c r="AE62" s="158"/>
      <c r="AF62" s="158"/>
      <c r="AG62" s="158"/>
      <c r="AH62" s="136"/>
      <c r="AI62" s="91"/>
      <c r="AJ62" s="179"/>
      <c r="AK62" s="180"/>
      <c r="AL62" s="91"/>
      <c r="AM62" s="91"/>
      <c r="AN62" s="91"/>
      <c r="AO62" s="91"/>
      <c r="AP62" s="91"/>
      <c r="AQ62" s="91"/>
      <c r="AR62" s="91"/>
      <c r="AS62" s="91"/>
      <c r="AT62" s="91"/>
      <c r="AU62" s="91"/>
      <c r="AV62" s="91"/>
      <c r="AW62" s="91"/>
    </row>
    <row r="63" spans="1:49" ht="13.5" customHeight="1">
      <c r="A63" s="111"/>
      <c r="B63" s="125"/>
      <c r="C63" s="95"/>
      <c r="D63" s="144"/>
      <c r="E63" s="111"/>
      <c r="F63" s="182"/>
      <c r="G63" s="111"/>
      <c r="H63" s="182"/>
      <c r="I63" s="185"/>
      <c r="J63" s="143"/>
      <c r="K63" s="111"/>
      <c r="L63" s="166"/>
      <c r="M63" s="91"/>
      <c r="N63" s="166"/>
      <c r="O63" s="166"/>
      <c r="P63" s="131"/>
      <c r="Q63" s="166"/>
      <c r="R63" s="168"/>
      <c r="S63" s="125"/>
      <c r="T63" s="131"/>
      <c r="U63" s="131"/>
      <c r="V63" s="131"/>
      <c r="W63" s="131"/>
      <c r="X63" s="107"/>
      <c r="Y63" s="158"/>
      <c r="Z63" s="107"/>
      <c r="AA63" s="131"/>
      <c r="AB63" s="107"/>
      <c r="AC63" s="107"/>
      <c r="AD63" s="107"/>
      <c r="AE63" s="158"/>
      <c r="AF63" s="158"/>
      <c r="AG63" s="158"/>
      <c r="AH63" s="136"/>
      <c r="AI63" s="91"/>
      <c r="AJ63" s="179"/>
      <c r="AK63" s="180"/>
      <c r="AL63" s="91"/>
      <c r="AM63" s="91"/>
      <c r="AN63" s="91"/>
      <c r="AO63" s="91"/>
      <c r="AP63" s="91"/>
      <c r="AQ63" s="91"/>
      <c r="AR63" s="91"/>
      <c r="AS63" s="91"/>
      <c r="AT63" s="91"/>
      <c r="AU63" s="91"/>
      <c r="AV63" s="91"/>
      <c r="AW63" s="91"/>
    </row>
    <row r="64" spans="1:49" ht="13.5" customHeight="1">
      <c r="A64" s="111"/>
      <c r="B64" s="122"/>
      <c r="C64" s="143"/>
      <c r="D64" s="111"/>
      <c r="E64" s="111"/>
      <c r="F64" s="182"/>
      <c r="G64" s="111"/>
      <c r="H64" s="182"/>
      <c r="I64" s="184"/>
      <c r="J64" s="109"/>
      <c r="K64" s="194"/>
      <c r="L64" s="166"/>
      <c r="M64" s="91"/>
      <c r="N64" s="91"/>
      <c r="O64" s="91"/>
      <c r="P64" s="131"/>
      <c r="Q64" s="95"/>
      <c r="R64" s="111"/>
      <c r="S64" s="122"/>
      <c r="T64" s="131"/>
      <c r="U64" s="131"/>
      <c r="V64" s="131"/>
      <c r="W64" s="131"/>
      <c r="X64" s="107"/>
      <c r="Y64" s="158"/>
      <c r="Z64" s="107"/>
      <c r="AA64" s="131"/>
      <c r="AB64" s="107"/>
      <c r="AC64" s="107"/>
      <c r="AD64" s="107"/>
      <c r="AE64" s="158"/>
      <c r="AF64" s="158"/>
      <c r="AG64" s="158"/>
      <c r="AH64" s="136"/>
      <c r="AI64" s="91"/>
      <c r="AJ64" s="179"/>
      <c r="AK64" s="180"/>
      <c r="AL64" s="91"/>
      <c r="AM64" s="91"/>
      <c r="AN64" s="91"/>
      <c r="AO64" s="91"/>
      <c r="AP64" s="91"/>
      <c r="AQ64" s="91"/>
      <c r="AR64" s="91"/>
      <c r="AS64" s="91"/>
      <c r="AT64" s="91"/>
      <c r="AU64" s="91"/>
      <c r="AV64" s="91"/>
      <c r="AW64" s="91"/>
    </row>
    <row r="65" spans="1:51" ht="13.5" customHeight="1">
      <c r="A65" s="111"/>
      <c r="B65" s="125"/>
      <c r="C65" s="143"/>
      <c r="D65" s="111"/>
      <c r="E65" s="111"/>
      <c r="F65" s="182"/>
      <c r="G65" s="111"/>
      <c r="H65" s="182"/>
      <c r="I65" s="184"/>
      <c r="J65" s="143"/>
      <c r="K65" s="195"/>
      <c r="L65" s="166"/>
      <c r="M65" s="91"/>
      <c r="N65" s="166"/>
      <c r="O65" s="166"/>
      <c r="P65" s="131"/>
      <c r="Q65" s="91"/>
      <c r="R65" s="111"/>
      <c r="S65" s="125"/>
      <c r="T65" s="131"/>
      <c r="U65" s="131"/>
      <c r="V65" s="131"/>
      <c r="W65" s="131"/>
      <c r="X65" s="107"/>
      <c r="Y65" s="158"/>
      <c r="Z65" s="107"/>
      <c r="AA65" s="131"/>
      <c r="AB65" s="107"/>
      <c r="AC65" s="107"/>
      <c r="AD65" s="107"/>
      <c r="AE65" s="158"/>
      <c r="AF65" s="158"/>
      <c r="AK65" s="180"/>
      <c r="AL65" s="91"/>
      <c r="AM65" s="91"/>
      <c r="AN65" s="91"/>
      <c r="AO65" s="91"/>
      <c r="AP65" s="91"/>
      <c r="AQ65" s="91"/>
      <c r="AR65" s="91"/>
      <c r="AS65" s="91"/>
      <c r="AT65" s="91"/>
      <c r="AU65" s="91"/>
      <c r="AV65" s="91"/>
      <c r="AW65" s="91"/>
    </row>
    <row r="66" spans="1:51" ht="13.5" customHeight="1">
      <c r="A66" s="111"/>
      <c r="B66" s="122"/>
      <c r="C66" s="143"/>
      <c r="D66" s="111"/>
      <c r="E66" s="109"/>
      <c r="F66" s="182"/>
      <c r="G66" s="109"/>
      <c r="H66" s="182"/>
      <c r="I66" s="93"/>
      <c r="J66" s="158"/>
      <c r="K66" s="144"/>
      <c r="L66" s="166"/>
      <c r="M66" s="91"/>
      <c r="N66" s="131"/>
      <c r="O66" s="91"/>
      <c r="P66" s="131"/>
      <c r="Q66" s="91"/>
      <c r="R66" s="111"/>
      <c r="S66" s="122"/>
      <c r="T66" s="131"/>
      <c r="U66" s="131"/>
      <c r="V66" s="131"/>
      <c r="W66" s="131"/>
      <c r="X66" s="107"/>
      <c r="Y66" s="158"/>
      <c r="Z66" s="107"/>
      <c r="AA66" s="131"/>
      <c r="AB66" s="107"/>
      <c r="AC66" s="107"/>
      <c r="AD66" s="107"/>
      <c r="AE66" s="158"/>
      <c r="AF66" s="158"/>
      <c r="AG66" s="158"/>
      <c r="AH66" s="136"/>
      <c r="AI66" s="91"/>
      <c r="AJ66" s="179"/>
      <c r="AK66" s="180"/>
      <c r="AL66" s="91"/>
      <c r="AM66" s="91"/>
      <c r="AN66" s="91"/>
      <c r="AO66" s="91"/>
      <c r="AP66" s="91"/>
      <c r="AQ66" s="91"/>
      <c r="AR66" s="91"/>
      <c r="AS66" s="91"/>
      <c r="AT66" s="91"/>
      <c r="AU66" s="91"/>
      <c r="AV66" s="91"/>
      <c r="AW66" s="91"/>
    </row>
    <row r="67" spans="1:51" ht="13.5" customHeight="1">
      <c r="A67" s="111"/>
      <c r="B67" s="125"/>
      <c r="C67" s="143"/>
      <c r="D67" s="111"/>
      <c r="E67" s="109"/>
      <c r="F67" s="182"/>
      <c r="G67" s="109"/>
      <c r="H67" s="182"/>
      <c r="I67" s="184"/>
      <c r="J67" s="143"/>
      <c r="K67" s="144"/>
      <c r="L67" s="166"/>
      <c r="M67" s="91"/>
      <c r="N67" s="131"/>
      <c r="O67" s="131"/>
      <c r="P67" s="131"/>
      <c r="S67" s="125"/>
      <c r="T67" s="131"/>
      <c r="U67" s="131"/>
      <c r="V67" s="131"/>
      <c r="W67" s="131"/>
      <c r="X67" s="107"/>
      <c r="Y67" s="158"/>
      <c r="Z67" s="107"/>
      <c r="AA67" s="131"/>
      <c r="AB67" s="107"/>
      <c r="AC67" s="107"/>
      <c r="AD67" s="107"/>
      <c r="AE67" s="158"/>
      <c r="AF67" s="158"/>
      <c r="AG67" s="158"/>
      <c r="AH67" s="136"/>
      <c r="AI67" s="91"/>
      <c r="AJ67" s="179"/>
      <c r="AS67" s="91"/>
      <c r="AT67" s="91"/>
      <c r="AU67" s="91"/>
      <c r="AV67" s="91"/>
      <c r="AW67" s="91"/>
    </row>
    <row r="68" spans="1:51" ht="13.5" customHeight="1">
      <c r="A68" s="111"/>
      <c r="B68" s="125"/>
      <c r="C68" s="143"/>
      <c r="D68" s="111"/>
      <c r="E68" s="111"/>
      <c r="F68" s="182"/>
      <c r="G68" s="111"/>
      <c r="H68" s="182"/>
      <c r="I68" s="185"/>
      <c r="J68" s="143"/>
      <c r="K68" s="144"/>
      <c r="L68" s="166"/>
      <c r="M68" s="91"/>
      <c r="N68" s="166"/>
      <c r="O68" s="166"/>
      <c r="P68" s="131"/>
      <c r="Q68" s="172"/>
      <c r="R68" s="196"/>
      <c r="S68" s="125"/>
      <c r="T68" s="131"/>
      <c r="U68" s="131"/>
      <c r="V68" s="131"/>
      <c r="W68" s="131"/>
      <c r="X68" s="107"/>
      <c r="Y68" s="158"/>
      <c r="Z68" s="107"/>
      <c r="AA68" s="131"/>
      <c r="AB68" s="107"/>
      <c r="AC68" s="107"/>
      <c r="AD68" s="107"/>
      <c r="AE68" s="158"/>
      <c r="AF68" s="158"/>
      <c r="AG68" s="158"/>
      <c r="AH68" s="136"/>
      <c r="AI68" s="91"/>
      <c r="AJ68" s="179"/>
      <c r="AK68" s="180"/>
      <c r="AL68" s="91"/>
      <c r="AM68" s="91"/>
      <c r="AN68" s="91"/>
      <c r="AO68" s="91"/>
      <c r="AP68" s="91"/>
      <c r="AQ68" s="91"/>
      <c r="AR68" s="91"/>
      <c r="AS68" s="91"/>
      <c r="AT68" s="91"/>
      <c r="AU68" s="91"/>
      <c r="AV68" s="91"/>
      <c r="AW68" s="91"/>
    </row>
    <row r="69" spans="1:51" ht="13.5" customHeight="1">
      <c r="A69" s="111"/>
      <c r="B69" s="122"/>
      <c r="C69" s="143"/>
      <c r="D69" s="111"/>
      <c r="E69" s="111"/>
      <c r="F69" s="182"/>
      <c r="G69" s="111"/>
      <c r="H69" s="182"/>
      <c r="I69" s="184"/>
      <c r="J69" s="143"/>
      <c r="K69" s="144"/>
      <c r="L69" s="166"/>
      <c r="M69" s="91"/>
      <c r="N69" s="91"/>
      <c r="O69" s="131"/>
      <c r="P69" s="131"/>
      <c r="Q69" s="107"/>
      <c r="R69" s="107"/>
      <c r="S69" s="122"/>
      <c r="T69" s="131"/>
      <c r="U69" s="131"/>
      <c r="V69" s="131"/>
      <c r="W69" s="131"/>
      <c r="X69" s="107"/>
      <c r="Y69" s="158"/>
      <c r="Z69" s="107"/>
      <c r="AA69" s="131"/>
      <c r="AB69" s="107"/>
      <c r="AC69" s="107"/>
      <c r="AD69" s="107"/>
      <c r="AE69" s="158"/>
      <c r="AF69" s="158"/>
      <c r="AG69" s="158"/>
      <c r="AH69" s="135"/>
      <c r="AI69" s="91"/>
      <c r="AJ69" s="179"/>
    </row>
    <row r="70" spans="1:51" ht="13.5" customHeight="1">
      <c r="A70" s="111"/>
      <c r="B70" s="133"/>
      <c r="C70" s="143"/>
      <c r="D70" s="111"/>
      <c r="E70" s="109"/>
      <c r="F70" s="182"/>
      <c r="G70" s="109"/>
      <c r="H70" s="182"/>
      <c r="I70" s="184"/>
      <c r="J70" s="143"/>
      <c r="K70" s="144"/>
      <c r="L70" s="166"/>
      <c r="M70" s="91"/>
      <c r="N70" s="166"/>
      <c r="O70" s="166"/>
      <c r="P70" s="131"/>
      <c r="Q70" s="91"/>
      <c r="R70" s="111"/>
      <c r="S70" s="133"/>
      <c r="T70" s="131"/>
      <c r="U70" s="131"/>
      <c r="V70" s="131"/>
      <c r="W70" s="131"/>
      <c r="X70" s="107"/>
      <c r="Y70" s="158"/>
      <c r="Z70" s="107"/>
      <c r="AA70" s="131"/>
      <c r="AB70" s="107"/>
      <c r="AC70" s="107"/>
      <c r="AD70" s="107"/>
      <c r="AE70" s="158"/>
      <c r="AF70" s="158"/>
      <c r="AG70" s="158"/>
      <c r="AH70" s="136"/>
      <c r="AI70" s="91"/>
      <c r="AJ70" s="179"/>
      <c r="AK70" s="180"/>
      <c r="AL70" s="91"/>
      <c r="AM70" s="91"/>
      <c r="AN70" s="91"/>
      <c r="AO70" s="91"/>
      <c r="AP70" s="91"/>
      <c r="AQ70" s="91"/>
      <c r="AR70" s="91"/>
      <c r="AS70" s="91"/>
      <c r="AT70" s="91"/>
      <c r="AU70" s="91"/>
      <c r="AV70" s="91"/>
      <c r="AW70" s="91"/>
    </row>
    <row r="71" spans="1:51" ht="13.5" customHeight="1">
      <c r="A71" s="111"/>
      <c r="B71" s="133"/>
      <c r="D71" s="111"/>
      <c r="F71" s="182"/>
      <c r="H71" s="182"/>
      <c r="L71" s="166"/>
      <c r="M71" s="91"/>
      <c r="N71" s="166"/>
      <c r="P71" s="131"/>
      <c r="T71" s="131"/>
      <c r="U71" s="107"/>
      <c r="V71" s="107"/>
      <c r="W71" s="107"/>
      <c r="X71" s="107"/>
      <c r="Y71" s="158"/>
      <c r="Z71" s="107"/>
      <c r="AA71" s="131"/>
      <c r="AB71" s="107"/>
      <c r="AC71" s="107"/>
      <c r="AD71" s="107"/>
      <c r="AE71" s="158"/>
      <c r="AF71" s="158"/>
      <c r="AG71" s="163"/>
      <c r="AH71" s="135"/>
      <c r="AJ71" s="174"/>
      <c r="AK71" s="180"/>
      <c r="AL71" s="91"/>
      <c r="AM71" s="91"/>
      <c r="AN71" s="91"/>
      <c r="AO71" s="91"/>
      <c r="AP71" s="91"/>
      <c r="AQ71" s="91"/>
      <c r="AR71" s="91"/>
      <c r="AS71" s="91"/>
      <c r="AT71" s="91"/>
      <c r="AU71" s="91"/>
      <c r="AV71" s="91"/>
      <c r="AW71" s="91"/>
    </row>
    <row r="72" spans="1:51" ht="13.5" customHeight="1">
      <c r="A72" s="111"/>
      <c r="B72" s="122"/>
      <c r="D72" s="111"/>
      <c r="F72" s="182"/>
      <c r="G72" s="111"/>
      <c r="H72" s="182"/>
      <c r="I72" s="93"/>
      <c r="J72" s="158"/>
      <c r="K72" s="194"/>
      <c r="L72" s="91"/>
      <c r="M72" s="91"/>
      <c r="N72" s="91"/>
      <c r="S72" s="122"/>
      <c r="T72" s="168"/>
      <c r="U72" s="168"/>
      <c r="V72" s="168"/>
      <c r="W72" s="168"/>
      <c r="X72" s="163"/>
      <c r="Y72" s="158"/>
      <c r="Z72" s="163"/>
      <c r="AA72" s="168"/>
      <c r="AB72" s="163"/>
      <c r="AC72" s="163"/>
      <c r="AD72" s="163"/>
      <c r="AE72" s="158"/>
      <c r="AF72" s="158"/>
      <c r="AG72" s="167"/>
      <c r="AH72" s="135"/>
      <c r="AK72" s="197"/>
      <c r="AR72" s="91"/>
      <c r="AS72" s="91"/>
      <c r="AT72" s="91"/>
      <c r="AU72" s="91"/>
      <c r="AV72" s="91"/>
      <c r="AW72" s="91"/>
      <c r="AY72" s="99"/>
    </row>
    <row r="73" spans="1:51" ht="13.5" customHeight="1">
      <c r="A73" s="111"/>
      <c r="B73" s="122"/>
      <c r="D73" s="111"/>
      <c r="F73" s="182"/>
      <c r="G73" s="111"/>
      <c r="H73" s="182"/>
      <c r="I73" s="93"/>
      <c r="J73" s="158"/>
      <c r="K73" s="194"/>
      <c r="L73" s="91"/>
      <c r="M73" s="91"/>
      <c r="N73" s="91"/>
      <c r="S73" s="122"/>
      <c r="T73" s="168"/>
      <c r="U73" s="168"/>
      <c r="V73" s="168"/>
      <c r="W73" s="168"/>
      <c r="X73" s="163"/>
      <c r="Y73" s="158"/>
      <c r="Z73" s="163"/>
      <c r="AA73" s="168"/>
      <c r="AB73" s="163"/>
      <c r="AC73" s="163"/>
      <c r="AD73" s="163"/>
      <c r="AE73" s="158"/>
      <c r="AF73" s="158"/>
    </row>
    <row r="74" spans="1:51" ht="13.5" customHeight="1">
      <c r="A74" s="111"/>
      <c r="B74" s="125"/>
      <c r="C74" s="109"/>
      <c r="D74" s="111"/>
      <c r="E74" s="111"/>
      <c r="F74" s="182"/>
      <c r="G74" s="111"/>
      <c r="H74" s="182"/>
      <c r="I74" s="184"/>
      <c r="J74" s="109"/>
      <c r="K74" s="198"/>
      <c r="L74" s="91"/>
      <c r="M74" s="91"/>
      <c r="N74" s="91"/>
      <c r="O74" s="91"/>
      <c r="P74" s="91"/>
      <c r="Q74" s="91"/>
      <c r="R74" s="131"/>
      <c r="S74" s="125"/>
      <c r="T74" s="168"/>
      <c r="U74" s="168"/>
      <c r="V74" s="168"/>
      <c r="W74" s="168"/>
      <c r="X74" s="163"/>
      <c r="Y74" s="158"/>
      <c r="Z74" s="107"/>
      <c r="AA74" s="131"/>
      <c r="AB74" s="107"/>
      <c r="AC74" s="107"/>
      <c r="AD74" s="107"/>
      <c r="AE74" s="158"/>
      <c r="AF74" s="158"/>
      <c r="AG74" s="158"/>
      <c r="AH74" s="131"/>
      <c r="AJ74" s="179"/>
    </row>
    <row r="75" spans="1:51" ht="13.5" customHeight="1">
      <c r="A75" s="111"/>
      <c r="B75" s="125"/>
      <c r="C75" s="109"/>
      <c r="D75" s="111"/>
      <c r="E75" s="111"/>
      <c r="F75" s="111"/>
      <c r="G75" s="111"/>
      <c r="H75" s="111"/>
      <c r="I75" s="185"/>
      <c r="J75" s="158"/>
      <c r="K75" s="195"/>
      <c r="L75" s="91"/>
      <c r="M75" s="91"/>
      <c r="N75" s="166"/>
      <c r="T75" s="168"/>
      <c r="U75" s="168"/>
      <c r="V75" s="168"/>
      <c r="W75" s="168"/>
      <c r="X75" s="163"/>
      <c r="Y75" s="167"/>
      <c r="Z75" s="163"/>
      <c r="AA75" s="168"/>
      <c r="AB75" s="163"/>
      <c r="AC75" s="163"/>
      <c r="AD75" s="163"/>
      <c r="AE75" s="167"/>
      <c r="AF75" s="167"/>
      <c r="AG75" s="167"/>
      <c r="AH75" s="135"/>
      <c r="AI75" s="91"/>
    </row>
    <row r="76" spans="1:51" ht="11.25" customHeight="1">
      <c r="A76" s="111"/>
      <c r="B76" s="136"/>
      <c r="C76" s="95"/>
      <c r="D76" s="111"/>
      <c r="E76" s="111"/>
      <c r="F76" s="111"/>
      <c r="G76" s="111"/>
      <c r="H76" s="111"/>
      <c r="I76" s="93"/>
      <c r="J76" s="143"/>
      <c r="K76" s="107"/>
      <c r="L76" s="166"/>
      <c r="M76" s="91"/>
      <c r="N76" s="91"/>
      <c r="O76" s="91"/>
      <c r="S76" s="136"/>
      <c r="T76" s="168"/>
      <c r="U76" s="168"/>
      <c r="V76" s="168"/>
      <c r="W76" s="168"/>
      <c r="X76" s="163"/>
      <c r="Y76" s="167"/>
      <c r="Z76" s="163"/>
      <c r="AA76" s="168"/>
      <c r="AB76" s="163"/>
      <c r="AC76" s="163"/>
      <c r="AD76" s="163"/>
      <c r="AE76" s="167"/>
      <c r="AF76" s="167"/>
      <c r="AG76" s="167"/>
      <c r="AH76" s="135"/>
      <c r="AJ76" s="209"/>
      <c r="AK76" s="170"/>
      <c r="AL76" s="91"/>
      <c r="AM76" s="208"/>
      <c r="AN76" s="170"/>
    </row>
    <row r="77" spans="1:51" ht="11.25" customHeight="1">
      <c r="A77" s="111"/>
      <c r="B77" s="135"/>
      <c r="C77" s="143"/>
      <c r="D77" s="144"/>
      <c r="E77" s="144"/>
      <c r="F77" s="144"/>
      <c r="G77" s="144"/>
      <c r="H77" s="182"/>
      <c r="I77" s="167"/>
      <c r="L77" s="166"/>
      <c r="M77" s="166"/>
      <c r="N77" s="166"/>
      <c r="O77" s="166"/>
      <c r="P77" s="166"/>
      <c r="Q77" s="166"/>
      <c r="R77" s="168"/>
      <c r="S77" s="135"/>
      <c r="T77" s="168"/>
      <c r="U77" s="168"/>
      <c r="V77" s="168"/>
      <c r="W77" s="168"/>
      <c r="X77" s="163"/>
      <c r="Y77" s="167"/>
      <c r="Z77" s="163"/>
      <c r="AA77" s="168"/>
      <c r="AB77" s="163"/>
      <c r="AC77" s="163"/>
      <c r="AD77" s="163"/>
      <c r="AE77" s="167"/>
      <c r="AF77" s="167"/>
      <c r="AG77" s="167"/>
      <c r="AH77" s="135"/>
      <c r="AJ77" s="209"/>
      <c r="AK77" s="173"/>
      <c r="AL77" s="91"/>
      <c r="AM77" s="208"/>
      <c r="AN77" s="173"/>
    </row>
    <row r="78" spans="1:51" ht="11.25" customHeight="1">
      <c r="A78" s="111"/>
      <c r="B78" s="136"/>
      <c r="C78" s="143"/>
      <c r="D78" s="144"/>
      <c r="E78" s="144"/>
      <c r="F78" s="144"/>
      <c r="G78" s="144"/>
      <c r="H78" s="182"/>
      <c r="I78" s="199"/>
      <c r="J78" s="143"/>
      <c r="K78" s="107"/>
      <c r="L78" s="166"/>
      <c r="N78" s="166"/>
      <c r="O78" s="166"/>
      <c r="P78" s="166"/>
      <c r="Q78" s="166"/>
      <c r="R78" s="168"/>
      <c r="S78" s="136"/>
      <c r="T78" s="168"/>
      <c r="U78" s="168"/>
      <c r="V78" s="168"/>
      <c r="W78" s="168"/>
      <c r="X78" s="163"/>
      <c r="Y78" s="167"/>
      <c r="Z78" s="163"/>
      <c r="AA78" s="168"/>
      <c r="AB78" s="163"/>
      <c r="AC78" s="163"/>
      <c r="AD78" s="163"/>
      <c r="AE78" s="167"/>
      <c r="AF78" s="167"/>
      <c r="AG78" s="167"/>
      <c r="AH78" s="135"/>
      <c r="AI78" s="91"/>
      <c r="AJ78" s="169"/>
      <c r="AK78" s="173"/>
      <c r="AL78" s="91"/>
      <c r="AM78" s="91"/>
      <c r="AN78" s="91"/>
      <c r="AO78" s="91"/>
    </row>
    <row r="79" spans="1:51" ht="11.25" customHeight="1">
      <c r="A79" s="111"/>
      <c r="B79" s="163"/>
      <c r="C79" s="107"/>
      <c r="D79" s="107"/>
      <c r="E79" s="107"/>
      <c r="F79" s="107"/>
      <c r="G79" s="107"/>
      <c r="H79" s="107"/>
      <c r="I79" s="107"/>
      <c r="J79" s="121"/>
      <c r="K79" s="107"/>
      <c r="L79" s="107"/>
      <c r="R79" s="107"/>
      <c r="S79" s="107"/>
      <c r="T79" s="163"/>
      <c r="U79" s="163"/>
      <c r="V79" s="163"/>
      <c r="W79" s="163"/>
      <c r="X79" s="163"/>
      <c r="Y79" s="163"/>
      <c r="Z79" s="163"/>
      <c r="AA79" s="168"/>
      <c r="AB79" s="163"/>
      <c r="AC79" s="163"/>
      <c r="AD79" s="163"/>
      <c r="AE79" s="163"/>
      <c r="AF79" s="163"/>
      <c r="AG79" s="163"/>
      <c r="AH79" s="107"/>
      <c r="AJ79" s="169"/>
      <c r="AK79" s="173"/>
      <c r="AL79" s="91"/>
      <c r="AM79" s="171"/>
      <c r="AN79" s="173"/>
    </row>
    <row r="80" spans="1:51" ht="11.25" customHeight="1">
      <c r="A80" s="111"/>
      <c r="B80" s="135"/>
      <c r="C80" s="109"/>
      <c r="D80" s="111"/>
      <c r="E80" s="111"/>
      <c r="F80" s="111"/>
      <c r="G80" s="111"/>
      <c r="H80" s="111"/>
      <c r="I80" s="131"/>
      <c r="J80" s="143"/>
      <c r="K80" s="144"/>
      <c r="L80" s="131"/>
      <c r="M80" s="91"/>
      <c r="N80" s="91"/>
      <c r="O80" s="91"/>
      <c r="P80" s="91"/>
      <c r="Q80" s="91"/>
      <c r="R80" s="131"/>
      <c r="T80" s="168"/>
      <c r="U80" s="168"/>
      <c r="V80" s="168"/>
      <c r="W80" s="168"/>
      <c r="X80" s="163"/>
      <c r="Y80" s="167"/>
      <c r="Z80" s="163"/>
      <c r="AA80" s="168"/>
      <c r="AB80" s="163"/>
      <c r="AC80" s="163"/>
      <c r="AD80" s="163"/>
      <c r="AE80" s="167"/>
      <c r="AF80" s="167"/>
      <c r="AG80" s="167"/>
      <c r="AH80" s="124"/>
      <c r="AJ80" s="91"/>
      <c r="AL80" s="91"/>
      <c r="AM80" s="174"/>
      <c r="AN80" s="91"/>
    </row>
    <row r="81" spans="1:40" ht="11.25" customHeight="1">
      <c r="A81" s="111"/>
      <c r="B81" s="135"/>
      <c r="C81" s="109"/>
      <c r="D81" s="111"/>
      <c r="E81" s="111"/>
      <c r="F81" s="111"/>
      <c r="G81" s="111"/>
      <c r="H81" s="111"/>
      <c r="I81" s="131"/>
      <c r="J81" s="109"/>
      <c r="K81" s="111"/>
      <c r="L81" s="131"/>
      <c r="M81" s="91"/>
      <c r="N81" s="91"/>
      <c r="O81" s="91"/>
      <c r="P81" s="91"/>
      <c r="Q81" s="91"/>
      <c r="R81" s="131"/>
      <c r="S81" s="131"/>
      <c r="T81" s="168"/>
      <c r="U81" s="168"/>
      <c r="V81" s="168"/>
      <c r="W81" s="168"/>
      <c r="X81" s="163"/>
      <c r="Y81" s="167"/>
      <c r="Z81" s="163"/>
      <c r="AA81" s="168"/>
      <c r="AB81" s="163"/>
      <c r="AC81" s="163"/>
      <c r="AD81" s="163"/>
      <c r="AE81" s="167"/>
      <c r="AF81" s="167"/>
      <c r="AG81" s="167"/>
      <c r="AH81" s="124"/>
      <c r="AJ81" s="179"/>
      <c r="AK81" s="180"/>
      <c r="AL81" s="91"/>
      <c r="AM81" s="179"/>
      <c r="AN81" s="180"/>
    </row>
    <row r="82" spans="1:40" ht="12" customHeight="1">
      <c r="A82" s="107"/>
      <c r="B82" s="135"/>
      <c r="C82" s="109"/>
      <c r="D82" s="111"/>
      <c r="E82" s="111"/>
      <c r="F82" s="111"/>
      <c r="G82" s="111"/>
      <c r="H82" s="111"/>
      <c r="I82" s="131"/>
      <c r="J82" s="109"/>
      <c r="K82" s="111"/>
      <c r="L82" s="109"/>
      <c r="M82" s="91"/>
      <c r="N82" s="91"/>
      <c r="O82" s="91"/>
      <c r="P82" s="91"/>
      <c r="Q82" s="91"/>
      <c r="R82" s="131"/>
      <c r="S82" s="131"/>
      <c r="T82" s="168"/>
      <c r="U82" s="168"/>
      <c r="V82" s="168"/>
      <c r="W82" s="168"/>
      <c r="X82" s="163"/>
      <c r="Y82" s="167"/>
      <c r="Z82" s="163"/>
      <c r="AA82" s="168"/>
      <c r="AB82" s="163"/>
      <c r="AC82" s="163"/>
      <c r="AD82" s="163"/>
      <c r="AE82" s="167"/>
      <c r="AF82" s="167"/>
      <c r="AG82" s="167"/>
      <c r="AH82" s="124"/>
      <c r="AJ82" s="179"/>
      <c r="AK82" s="180"/>
      <c r="AL82" s="91"/>
      <c r="AM82" s="179"/>
      <c r="AN82" s="180"/>
    </row>
    <row r="83" spans="1:40">
      <c r="A83" s="111"/>
      <c r="B83" s="135"/>
      <c r="C83" s="109"/>
      <c r="D83" s="111"/>
      <c r="E83" s="111"/>
      <c r="F83" s="111"/>
      <c r="G83" s="111"/>
      <c r="H83" s="111"/>
      <c r="I83" s="131"/>
      <c r="J83" s="109"/>
      <c r="K83" s="109"/>
      <c r="L83" s="109"/>
      <c r="M83" s="95"/>
      <c r="N83" s="95"/>
      <c r="O83" s="91"/>
      <c r="P83" s="91"/>
      <c r="Q83" s="91"/>
      <c r="R83" s="131"/>
      <c r="S83" s="131"/>
      <c r="T83" s="168"/>
      <c r="U83" s="168"/>
      <c r="V83" s="168"/>
      <c r="W83" s="168"/>
      <c r="X83" s="163"/>
      <c r="Y83" s="167"/>
      <c r="Z83" s="163"/>
      <c r="AA83" s="168"/>
      <c r="AB83" s="163"/>
      <c r="AC83" s="163"/>
      <c r="AD83" s="163"/>
      <c r="AE83" s="167"/>
      <c r="AF83" s="167"/>
      <c r="AG83" s="167"/>
      <c r="AH83" s="136"/>
      <c r="AJ83" s="179"/>
      <c r="AK83" s="180"/>
      <c r="AL83" s="91"/>
      <c r="AM83" s="179"/>
      <c r="AN83" s="180"/>
    </row>
    <row r="84" spans="1:40">
      <c r="A84" s="114"/>
      <c r="B84" s="135"/>
      <c r="C84" s="109"/>
      <c r="D84" s="111"/>
      <c r="E84" s="111"/>
      <c r="F84" s="111"/>
      <c r="G84" s="111"/>
      <c r="H84" s="111"/>
      <c r="I84" s="131"/>
      <c r="J84" s="109"/>
      <c r="K84" s="109"/>
      <c r="L84" s="109"/>
      <c r="M84" s="95"/>
      <c r="N84" s="95"/>
      <c r="O84" s="91"/>
      <c r="P84" s="91"/>
      <c r="Q84" s="91"/>
      <c r="R84" s="131"/>
      <c r="S84" s="131"/>
      <c r="T84" s="168"/>
      <c r="U84" s="168"/>
      <c r="V84" s="168"/>
      <c r="W84" s="168"/>
      <c r="X84" s="163"/>
      <c r="Y84" s="167"/>
      <c r="Z84" s="163"/>
      <c r="AA84" s="168"/>
      <c r="AB84" s="163"/>
      <c r="AC84" s="163"/>
      <c r="AD84" s="163"/>
      <c r="AE84" s="167"/>
      <c r="AF84" s="167"/>
      <c r="AG84" s="167"/>
      <c r="AH84" s="136"/>
      <c r="AI84" s="91"/>
      <c r="AJ84" s="179"/>
      <c r="AK84" s="180"/>
      <c r="AL84" s="91"/>
      <c r="AM84" s="91"/>
      <c r="AN84" s="180"/>
    </row>
    <row r="85" spans="1:40">
      <c r="A85" s="114"/>
      <c r="B85" s="135"/>
      <c r="C85" s="109"/>
      <c r="D85" s="111"/>
      <c r="E85" s="111"/>
      <c r="F85" s="111"/>
      <c r="G85" s="111"/>
      <c r="H85" s="111"/>
      <c r="I85" s="131"/>
      <c r="J85" s="109"/>
      <c r="K85" s="111"/>
      <c r="L85" s="131"/>
      <c r="M85" s="91"/>
      <c r="N85" s="91"/>
      <c r="O85" s="91"/>
      <c r="P85" s="91"/>
      <c r="Q85" s="91"/>
      <c r="R85" s="131"/>
      <c r="S85" s="131"/>
      <c r="T85" s="168"/>
      <c r="U85" s="168"/>
      <c r="V85" s="168"/>
      <c r="W85" s="168"/>
      <c r="X85" s="163"/>
      <c r="Y85" s="167"/>
      <c r="Z85" s="163"/>
      <c r="AA85" s="168"/>
      <c r="AB85" s="163"/>
      <c r="AC85" s="163"/>
      <c r="AD85" s="163"/>
      <c r="AE85" s="167"/>
      <c r="AF85" s="167"/>
      <c r="AG85" s="167"/>
      <c r="AH85" s="136"/>
      <c r="AI85" s="91"/>
      <c r="AJ85" s="179"/>
      <c r="AK85" s="180"/>
      <c r="AL85" s="91"/>
      <c r="AM85" s="179"/>
      <c r="AN85" s="180"/>
    </row>
    <row r="86" spans="1:40">
      <c r="A86" s="111"/>
      <c r="B86" s="135"/>
      <c r="C86" s="109"/>
      <c r="D86" s="111"/>
      <c r="E86" s="111"/>
      <c r="F86" s="111"/>
      <c r="G86" s="111"/>
      <c r="H86" s="111"/>
      <c r="I86" s="131"/>
      <c r="J86" s="109"/>
      <c r="K86" s="111"/>
      <c r="L86" s="131"/>
      <c r="M86" s="91"/>
      <c r="N86" s="91"/>
      <c r="O86" s="91"/>
      <c r="P86" s="91"/>
      <c r="Q86" s="91"/>
      <c r="R86" s="131"/>
      <c r="S86" s="131"/>
      <c r="T86" s="168"/>
      <c r="U86" s="168"/>
      <c r="V86" s="168"/>
      <c r="W86" s="168"/>
      <c r="X86" s="163"/>
      <c r="Y86" s="167"/>
      <c r="Z86" s="163"/>
      <c r="AA86" s="168"/>
      <c r="AB86" s="163"/>
      <c r="AC86" s="163"/>
      <c r="AD86" s="163"/>
      <c r="AE86" s="167"/>
      <c r="AF86" s="167"/>
      <c r="AG86" s="167"/>
      <c r="AH86" s="124"/>
      <c r="AI86" s="91"/>
      <c r="AJ86" s="179"/>
      <c r="AK86" s="180"/>
      <c r="AL86" s="91"/>
      <c r="AM86" s="179"/>
      <c r="AN86" s="180"/>
    </row>
    <row r="87" spans="1:40">
      <c r="A87" s="114"/>
      <c r="B87" s="135"/>
      <c r="C87" s="109"/>
      <c r="D87" s="111"/>
      <c r="E87" s="111"/>
      <c r="F87" s="111"/>
      <c r="G87" s="111"/>
      <c r="H87" s="111"/>
      <c r="I87" s="131"/>
      <c r="J87" s="109"/>
      <c r="K87" s="111"/>
      <c r="L87" s="131"/>
      <c r="M87" s="91"/>
      <c r="N87" s="91"/>
      <c r="O87" s="91"/>
      <c r="P87" s="91"/>
      <c r="Q87" s="91"/>
      <c r="R87" s="131"/>
      <c r="S87" s="131"/>
      <c r="T87" s="168"/>
      <c r="U87" s="168"/>
      <c r="V87" s="168"/>
      <c r="W87" s="168"/>
      <c r="X87" s="163"/>
      <c r="Y87" s="167"/>
      <c r="Z87" s="163"/>
      <c r="AA87" s="168"/>
      <c r="AB87" s="163"/>
      <c r="AC87" s="163"/>
      <c r="AD87" s="163"/>
      <c r="AE87" s="167"/>
      <c r="AF87" s="167"/>
      <c r="AG87" s="167"/>
      <c r="AH87" s="107"/>
      <c r="AJ87" s="179"/>
      <c r="AK87" s="180"/>
      <c r="AL87" s="91"/>
      <c r="AM87" s="179"/>
      <c r="AN87" s="180"/>
    </row>
    <row r="88" spans="1:40">
      <c r="A88" s="111"/>
      <c r="B88" s="136"/>
      <c r="C88" s="109"/>
      <c r="D88" s="111"/>
      <c r="E88" s="111"/>
      <c r="F88" s="111"/>
      <c r="G88" s="111"/>
      <c r="H88" s="181"/>
      <c r="I88" s="158"/>
      <c r="J88" s="109"/>
      <c r="K88" s="111"/>
      <c r="L88" s="131"/>
      <c r="M88" s="91"/>
      <c r="N88" s="91"/>
      <c r="O88" s="91"/>
      <c r="P88" s="91"/>
      <c r="Q88" s="91"/>
      <c r="R88" s="131"/>
      <c r="S88" s="131"/>
      <c r="T88" s="168"/>
      <c r="U88" s="168"/>
      <c r="V88" s="168"/>
      <c r="W88" s="168"/>
      <c r="X88" s="163"/>
      <c r="Y88" s="167"/>
      <c r="Z88" s="163"/>
      <c r="AA88" s="168"/>
      <c r="AB88" s="163"/>
      <c r="AC88" s="163"/>
      <c r="AD88" s="163"/>
      <c r="AE88" s="167"/>
      <c r="AF88" s="167"/>
      <c r="AG88" s="167"/>
      <c r="AH88" s="136"/>
      <c r="AJ88" s="179"/>
      <c r="AK88" s="180"/>
      <c r="AL88" s="91"/>
      <c r="AM88" s="179"/>
      <c r="AN88" s="180"/>
    </row>
    <row r="89" spans="1:40">
      <c r="A89" s="114"/>
      <c r="B89" s="136"/>
      <c r="C89" s="109"/>
      <c r="D89" s="111"/>
      <c r="E89" s="111"/>
      <c r="F89" s="111"/>
      <c r="G89" s="111"/>
      <c r="H89" s="111"/>
      <c r="I89" s="107"/>
      <c r="J89" s="109"/>
      <c r="K89" s="111"/>
      <c r="L89" s="131"/>
      <c r="M89" s="95"/>
      <c r="N89" s="95"/>
      <c r="O89" s="91"/>
      <c r="P89" s="91"/>
      <c r="Q89" s="91"/>
      <c r="R89" s="131"/>
      <c r="S89" s="131"/>
      <c r="T89" s="168"/>
      <c r="U89" s="168"/>
      <c r="V89" s="168"/>
      <c r="W89" s="168"/>
      <c r="X89" s="163"/>
      <c r="Y89" s="167"/>
      <c r="Z89" s="163"/>
      <c r="AA89" s="168"/>
      <c r="AB89" s="163"/>
      <c r="AC89" s="163"/>
      <c r="AD89" s="163"/>
      <c r="AE89" s="167"/>
      <c r="AF89" s="167"/>
      <c r="AG89" s="167"/>
      <c r="AH89" s="136"/>
      <c r="AI89" s="91"/>
      <c r="AJ89" s="179"/>
      <c r="AK89" s="180"/>
      <c r="AL89" s="91"/>
      <c r="AM89" s="179"/>
      <c r="AN89" s="180"/>
    </row>
    <row r="90" spans="1:40">
      <c r="A90" s="111"/>
      <c r="B90" s="136"/>
      <c r="C90" s="109"/>
      <c r="D90" s="111"/>
      <c r="E90" s="111"/>
      <c r="F90" s="111"/>
      <c r="G90" s="111"/>
      <c r="H90" s="181"/>
      <c r="I90" s="158"/>
      <c r="J90" s="109"/>
      <c r="K90" s="181"/>
      <c r="L90" s="131"/>
      <c r="M90" s="91"/>
      <c r="N90" s="91"/>
      <c r="O90" s="91"/>
      <c r="P90" s="91"/>
      <c r="Q90" s="91"/>
      <c r="R90" s="131"/>
      <c r="S90" s="131"/>
      <c r="T90" s="168"/>
      <c r="U90" s="168"/>
      <c r="V90" s="168"/>
      <c r="W90" s="168"/>
      <c r="X90" s="163"/>
      <c r="Y90" s="167"/>
      <c r="Z90" s="163"/>
      <c r="AA90" s="168"/>
      <c r="AB90" s="163"/>
      <c r="AC90" s="163"/>
      <c r="AD90" s="163"/>
      <c r="AE90" s="167"/>
      <c r="AF90" s="167"/>
      <c r="AG90" s="167"/>
      <c r="AH90" s="136"/>
      <c r="AJ90" s="154"/>
      <c r="AK90" s="91"/>
      <c r="AL90" s="91"/>
      <c r="AM90" s="174"/>
      <c r="AN90" s="91"/>
    </row>
    <row r="91" spans="1:40">
      <c r="A91" s="111"/>
      <c r="B91" s="136"/>
      <c r="C91" s="109"/>
      <c r="D91" s="111"/>
      <c r="E91" s="111"/>
      <c r="F91" s="111"/>
      <c r="G91" s="111"/>
      <c r="H91" s="181"/>
      <c r="I91" s="158"/>
      <c r="J91" s="109"/>
      <c r="K91" s="111"/>
      <c r="L91" s="131"/>
      <c r="M91" s="91"/>
      <c r="N91" s="91"/>
      <c r="O91" s="91"/>
      <c r="P91" s="91"/>
      <c r="Q91" s="91"/>
      <c r="R91" s="131"/>
      <c r="S91" s="131"/>
      <c r="T91" s="168"/>
      <c r="U91" s="168"/>
      <c r="V91" s="168"/>
      <c r="W91" s="168"/>
      <c r="X91" s="163"/>
      <c r="Y91" s="167"/>
      <c r="Z91" s="163"/>
      <c r="AA91" s="168"/>
      <c r="AB91" s="163"/>
      <c r="AC91" s="163"/>
      <c r="AD91" s="163"/>
      <c r="AE91" s="167"/>
      <c r="AF91" s="167"/>
      <c r="AG91" s="167"/>
      <c r="AH91" s="136"/>
      <c r="AJ91" s="208"/>
      <c r="AK91" s="170"/>
      <c r="AL91" s="91"/>
      <c r="AM91" s="208"/>
      <c r="AN91" s="170"/>
    </row>
    <row r="92" spans="1:40">
      <c r="A92" s="114"/>
      <c r="B92" s="136"/>
      <c r="C92" s="109"/>
      <c r="D92" s="111"/>
      <c r="E92" s="111"/>
      <c r="F92" s="111"/>
      <c r="G92" s="111"/>
      <c r="H92" s="111"/>
      <c r="I92" s="131"/>
      <c r="J92" s="109"/>
      <c r="K92" s="111"/>
      <c r="L92" s="131"/>
      <c r="M92" s="91"/>
      <c r="N92" s="91"/>
      <c r="O92" s="91"/>
      <c r="P92" s="91"/>
      <c r="Q92" s="91"/>
      <c r="R92" s="131"/>
      <c r="S92" s="131"/>
      <c r="T92" s="168"/>
      <c r="U92" s="168"/>
      <c r="V92" s="168"/>
      <c r="W92" s="168"/>
      <c r="X92" s="163"/>
      <c r="Y92" s="167"/>
      <c r="Z92" s="163"/>
      <c r="AA92" s="168"/>
      <c r="AB92" s="163"/>
      <c r="AC92" s="163"/>
      <c r="AD92" s="163"/>
      <c r="AE92" s="167"/>
      <c r="AF92" s="167"/>
      <c r="AG92" s="167"/>
      <c r="AH92" s="136"/>
      <c r="AJ92" s="208"/>
      <c r="AK92" s="173"/>
      <c r="AL92" s="91"/>
      <c r="AM92" s="208"/>
      <c r="AN92" s="173"/>
    </row>
    <row r="93" spans="1:40">
      <c r="A93" s="114"/>
      <c r="B93" s="136"/>
      <c r="C93" s="114"/>
      <c r="D93" s="114"/>
      <c r="E93" s="114"/>
      <c r="F93" s="114"/>
      <c r="G93" s="114"/>
      <c r="H93" s="114"/>
      <c r="I93" s="107"/>
      <c r="J93" s="109"/>
      <c r="K93" s="111"/>
      <c r="L93" s="107"/>
      <c r="R93" s="107"/>
      <c r="S93" s="107"/>
      <c r="T93" s="107"/>
      <c r="U93" s="107"/>
      <c r="V93" s="107"/>
      <c r="W93" s="107"/>
      <c r="X93" s="107"/>
      <c r="Y93" s="107"/>
      <c r="Z93" s="107"/>
      <c r="AA93" s="131"/>
      <c r="AB93" s="107"/>
      <c r="AC93" s="107"/>
      <c r="AD93" s="107"/>
      <c r="AE93" s="107"/>
      <c r="AF93" s="107"/>
      <c r="AG93" s="107"/>
      <c r="AH93" s="107"/>
      <c r="AJ93" s="174"/>
      <c r="AK93" s="91"/>
      <c r="AL93" s="91"/>
      <c r="AM93" s="174"/>
      <c r="AN93" s="91"/>
    </row>
    <row r="94" spans="1:40">
      <c r="A94" s="200"/>
      <c r="B94" s="179"/>
      <c r="C94" s="180"/>
      <c r="D94" s="200"/>
      <c r="E94" s="200"/>
      <c r="F94" s="200"/>
      <c r="G94" s="200"/>
      <c r="H94" s="201"/>
      <c r="I94" s="95"/>
      <c r="J94" s="180"/>
      <c r="K94" s="200"/>
      <c r="L94" s="91"/>
      <c r="M94" s="91"/>
      <c r="N94" s="91"/>
      <c r="O94" s="91"/>
      <c r="P94" s="91"/>
      <c r="Q94" s="91"/>
      <c r="R94" s="200"/>
      <c r="S94" s="179"/>
      <c r="T94" s="91"/>
      <c r="U94" s="91"/>
      <c r="V94" s="91"/>
      <c r="W94" s="91"/>
      <c r="Y94" s="95"/>
      <c r="AE94" s="95"/>
      <c r="AF94" s="95"/>
      <c r="AG94" s="95"/>
      <c r="AH94" s="179"/>
      <c r="AJ94" s="179"/>
      <c r="AK94" s="180"/>
      <c r="AL94" s="91"/>
      <c r="AM94" s="179"/>
      <c r="AN94" s="180"/>
    </row>
    <row r="95" spans="1:40">
      <c r="A95" s="200"/>
      <c r="B95" s="179"/>
      <c r="C95" s="180"/>
      <c r="D95" s="200"/>
      <c r="E95" s="200"/>
      <c r="F95" s="200"/>
      <c r="G95" s="200"/>
      <c r="H95" s="201"/>
      <c r="I95" s="95"/>
      <c r="J95" s="180"/>
      <c r="K95" s="200"/>
      <c r="L95" s="91"/>
      <c r="M95" s="91"/>
      <c r="N95" s="91"/>
      <c r="O95" s="91"/>
      <c r="P95" s="91"/>
      <c r="Q95" s="91"/>
      <c r="R95" s="200"/>
      <c r="S95" s="179"/>
      <c r="T95" s="91"/>
      <c r="U95" s="91"/>
      <c r="V95" s="91"/>
      <c r="W95" s="91"/>
      <c r="Y95" s="95"/>
      <c r="AE95" s="95"/>
      <c r="AF95" s="95"/>
      <c r="AG95" s="95"/>
      <c r="AH95" s="179"/>
      <c r="AJ95" s="179"/>
      <c r="AK95" s="180"/>
      <c r="AL95" s="91"/>
      <c r="AM95" s="179"/>
      <c r="AN95" s="180"/>
    </row>
    <row r="96" spans="1:40">
      <c r="A96" s="200"/>
      <c r="B96" s="179"/>
      <c r="C96" s="180"/>
      <c r="D96" s="200"/>
      <c r="E96" s="200"/>
      <c r="F96" s="200"/>
      <c r="G96" s="200"/>
      <c r="H96" s="201"/>
      <c r="I96" s="95"/>
      <c r="J96" s="180"/>
      <c r="K96" s="200"/>
      <c r="L96" s="91"/>
      <c r="M96" s="91"/>
      <c r="N96" s="91"/>
      <c r="O96" s="91"/>
      <c r="P96" s="91"/>
      <c r="Q96" s="91"/>
      <c r="R96" s="200"/>
      <c r="S96" s="179"/>
      <c r="T96" s="91"/>
      <c r="U96" s="91"/>
      <c r="V96" s="91"/>
      <c r="W96" s="91"/>
      <c r="Y96" s="95"/>
      <c r="AE96" s="95"/>
      <c r="AF96" s="95"/>
      <c r="AG96" s="95"/>
      <c r="AH96" s="179"/>
      <c r="AJ96" s="179"/>
      <c r="AK96" s="180"/>
      <c r="AL96" s="91"/>
      <c r="AM96" s="179"/>
      <c r="AN96" s="180"/>
    </row>
    <row r="97" spans="1:40">
      <c r="B97" s="202"/>
      <c r="C97" s="203"/>
      <c r="D97" s="204"/>
      <c r="E97" s="200"/>
      <c r="F97" s="204"/>
      <c r="G97" s="200"/>
      <c r="H97" s="204"/>
      <c r="I97" s="166"/>
      <c r="J97" s="203"/>
      <c r="K97" s="204"/>
      <c r="L97" s="91"/>
      <c r="M97" s="95"/>
      <c r="N97" s="95"/>
      <c r="O97" s="91"/>
      <c r="P97" s="91"/>
      <c r="Q97" s="91"/>
      <c r="R97" s="200"/>
      <c r="S97" s="202"/>
      <c r="T97" s="166"/>
      <c r="U97" s="166"/>
      <c r="V97" s="166"/>
      <c r="W97" s="166"/>
      <c r="X97" s="172"/>
      <c r="Y97" s="205"/>
      <c r="Z97" s="172"/>
      <c r="AA97" s="166"/>
      <c r="AB97" s="172"/>
      <c r="AC97" s="172"/>
      <c r="AD97" s="172"/>
      <c r="AE97" s="205"/>
      <c r="AF97" s="205"/>
      <c r="AG97" s="205"/>
      <c r="AH97" s="202"/>
      <c r="AJ97" s="179"/>
      <c r="AK97" s="180"/>
      <c r="AL97" s="91"/>
      <c r="AM97" s="179"/>
      <c r="AN97" s="180"/>
    </row>
    <row r="98" spans="1:40">
      <c r="B98" s="135"/>
      <c r="C98" s="143"/>
      <c r="D98" s="144"/>
      <c r="E98" s="109"/>
      <c r="F98" s="144"/>
      <c r="G98" s="109"/>
      <c r="H98" s="182"/>
      <c r="I98" s="206"/>
      <c r="J98" s="143"/>
      <c r="K98" s="111"/>
      <c r="L98" s="166"/>
      <c r="M98" s="95"/>
      <c r="N98" s="166"/>
      <c r="O98" s="205"/>
      <c r="P98" s="168"/>
      <c r="Q98" s="168"/>
      <c r="R98" s="168"/>
      <c r="S98" s="136"/>
      <c r="T98" s="131"/>
      <c r="U98" s="131"/>
      <c r="V98" s="131"/>
      <c r="W98" s="131"/>
      <c r="X98" s="107"/>
      <c r="Y98" s="158"/>
      <c r="Z98" s="107"/>
      <c r="AA98" s="131"/>
      <c r="AB98" s="107"/>
      <c r="AC98" s="107"/>
      <c r="AD98" s="107"/>
      <c r="AE98" s="158"/>
      <c r="AF98" s="158"/>
      <c r="AG98" s="158"/>
      <c r="AH98" s="135"/>
      <c r="AJ98" s="179"/>
      <c r="AK98" s="180"/>
      <c r="AL98" s="91"/>
      <c r="AM98" s="179"/>
      <c r="AN98" s="180"/>
    </row>
    <row r="99" spans="1:40">
      <c r="B99" s="136"/>
      <c r="C99" s="109"/>
      <c r="D99" s="111"/>
      <c r="E99" s="158"/>
      <c r="F99" s="111"/>
      <c r="G99" s="158"/>
      <c r="H99" s="111"/>
      <c r="I99" s="131"/>
      <c r="J99" s="115"/>
      <c r="K99" s="181"/>
      <c r="L99" s="91"/>
      <c r="M99" s="95"/>
      <c r="N99" s="91"/>
      <c r="O99" s="95"/>
      <c r="P99" s="95"/>
      <c r="Q99" s="95"/>
      <c r="R99" s="111"/>
      <c r="S99" s="136"/>
      <c r="T99" s="131"/>
      <c r="U99" s="131"/>
      <c r="V99" s="131"/>
      <c r="W99" s="131"/>
      <c r="X99" s="107"/>
      <c r="Y99" s="158"/>
      <c r="Z99" s="107"/>
      <c r="AA99" s="131"/>
      <c r="AB99" s="107"/>
      <c r="AC99" s="107"/>
      <c r="AD99" s="107"/>
      <c r="AE99" s="158"/>
      <c r="AF99" s="158"/>
      <c r="AG99" s="158"/>
      <c r="AH99" s="136"/>
      <c r="AJ99" s="179"/>
      <c r="AK99" s="180"/>
      <c r="AL99" s="91"/>
      <c r="AM99" s="179"/>
      <c r="AN99" s="180"/>
    </row>
    <row r="100" spans="1:40">
      <c r="A100" s="111"/>
      <c r="B100" s="136"/>
      <c r="C100" s="109"/>
      <c r="D100" s="111"/>
      <c r="E100" s="111"/>
      <c r="F100" s="111"/>
      <c r="G100" s="111"/>
      <c r="H100" s="181"/>
      <c r="I100" s="158"/>
      <c r="J100" s="109"/>
      <c r="K100" s="144"/>
      <c r="L100" s="91"/>
      <c r="M100" s="91"/>
      <c r="N100" s="91"/>
      <c r="O100" s="91"/>
      <c r="P100" s="91"/>
      <c r="Q100" s="91"/>
      <c r="R100" s="111"/>
      <c r="S100" s="136"/>
      <c r="T100" s="131"/>
      <c r="U100" s="131"/>
      <c r="V100" s="131"/>
      <c r="W100" s="131"/>
      <c r="X100" s="107"/>
      <c r="Y100" s="158"/>
      <c r="Z100" s="107"/>
      <c r="AA100" s="131"/>
      <c r="AB100" s="107"/>
      <c r="AC100" s="107"/>
      <c r="AD100" s="107"/>
      <c r="AE100" s="158"/>
      <c r="AF100" s="158"/>
      <c r="AG100" s="158"/>
      <c r="AH100" s="136"/>
      <c r="AJ100" s="179"/>
      <c r="AK100" s="180"/>
      <c r="AL100" s="91"/>
      <c r="AM100" s="179"/>
      <c r="AN100" s="180"/>
    </row>
    <row r="101" spans="1:40">
      <c r="A101" s="111"/>
      <c r="B101" s="136"/>
      <c r="C101" s="109"/>
      <c r="D101" s="111"/>
      <c r="E101" s="111"/>
      <c r="F101" s="111"/>
      <c r="G101" s="111"/>
      <c r="H101" s="181"/>
      <c r="I101" s="158"/>
      <c r="J101" s="109"/>
      <c r="K101" s="111"/>
      <c r="L101" s="91"/>
      <c r="M101" s="91"/>
      <c r="N101" s="91"/>
      <c r="O101" s="91"/>
      <c r="P101" s="91"/>
      <c r="Q101" s="91"/>
      <c r="R101" s="111"/>
      <c r="S101" s="136"/>
      <c r="T101" s="131"/>
      <c r="U101" s="131"/>
      <c r="V101" s="131"/>
      <c r="W101" s="131"/>
      <c r="X101" s="107"/>
      <c r="Y101" s="158"/>
      <c r="Z101" s="107"/>
      <c r="AA101" s="131"/>
      <c r="AB101" s="107"/>
      <c r="AC101" s="107"/>
      <c r="AD101" s="107"/>
      <c r="AE101" s="158"/>
      <c r="AF101" s="158"/>
      <c r="AG101" s="158"/>
      <c r="AH101" s="136"/>
      <c r="AJ101" s="179"/>
      <c r="AK101" s="180"/>
      <c r="AL101" s="91"/>
      <c r="AM101" s="179"/>
      <c r="AN101" s="180"/>
    </row>
    <row r="102" spans="1:40">
      <c r="B102" s="135"/>
      <c r="C102" s="109"/>
      <c r="D102" s="144"/>
      <c r="E102" s="111"/>
      <c r="F102" s="144"/>
      <c r="G102" s="111"/>
      <c r="H102" s="182"/>
      <c r="I102" s="167"/>
      <c r="J102" s="143"/>
      <c r="K102" s="111"/>
      <c r="L102" s="166"/>
      <c r="M102" s="95"/>
      <c r="N102" s="205"/>
      <c r="O102" s="205"/>
      <c r="P102" s="166"/>
      <c r="Q102" s="205"/>
      <c r="R102" s="168"/>
      <c r="S102" s="136"/>
      <c r="T102" s="131"/>
      <c r="U102" s="131"/>
      <c r="V102" s="131"/>
      <c r="W102" s="131"/>
      <c r="X102" s="107"/>
      <c r="Y102" s="158"/>
      <c r="Z102" s="107"/>
      <c r="AA102" s="131"/>
      <c r="AB102" s="107"/>
      <c r="AC102" s="107"/>
      <c r="AD102" s="107"/>
      <c r="AE102" s="158"/>
      <c r="AF102" s="158"/>
      <c r="AG102" s="158"/>
      <c r="AH102" s="136"/>
      <c r="AJ102" s="179"/>
      <c r="AK102" s="180"/>
      <c r="AL102" s="91"/>
      <c r="AM102" s="179"/>
      <c r="AN102" s="180"/>
    </row>
    <row r="103" spans="1:40">
      <c r="AE103" s="207"/>
      <c r="AJ103" s="174"/>
      <c r="AK103" s="91"/>
      <c r="AL103" s="91"/>
      <c r="AM103" s="179"/>
      <c r="AN103" s="180"/>
    </row>
    <row r="104" spans="1:40">
      <c r="AE104" s="207"/>
      <c r="AJ104" s="208"/>
      <c r="AK104" s="170"/>
      <c r="AL104" s="91"/>
      <c r="AM104" s="179"/>
      <c r="AN104" s="180"/>
    </row>
    <row r="105" spans="1:40">
      <c r="AE105" s="207"/>
      <c r="AJ105" s="208"/>
      <c r="AK105" s="173"/>
      <c r="AL105" s="91"/>
      <c r="AM105" s="179"/>
      <c r="AN105" s="180"/>
    </row>
    <row r="106" spans="1:40">
      <c r="AE106" s="207"/>
      <c r="AJ106" s="174"/>
      <c r="AK106" s="91"/>
      <c r="AL106" s="91"/>
      <c r="AM106" s="174"/>
      <c r="AN106" s="91"/>
    </row>
    <row r="107" spans="1:40">
      <c r="AE107" s="207"/>
      <c r="AJ107" s="179"/>
      <c r="AK107" s="180"/>
      <c r="AL107" s="91"/>
      <c r="AM107" s="208"/>
      <c r="AN107" s="170"/>
    </row>
    <row r="108" spans="1:40">
      <c r="AE108" s="207"/>
      <c r="AJ108" s="179"/>
      <c r="AK108" s="180"/>
      <c r="AL108" s="91"/>
      <c r="AM108" s="208"/>
      <c r="AN108" s="173"/>
    </row>
    <row r="109" spans="1:40">
      <c r="AE109" s="207"/>
      <c r="AJ109" s="179"/>
      <c r="AK109" s="180"/>
      <c r="AL109" s="91"/>
      <c r="AM109" s="174"/>
      <c r="AN109" s="91"/>
    </row>
    <row r="110" spans="1:40">
      <c r="AE110" s="207"/>
      <c r="AJ110" s="179"/>
      <c r="AK110" s="180"/>
      <c r="AL110" s="91"/>
      <c r="AM110" s="179"/>
      <c r="AN110" s="197"/>
    </row>
    <row r="111" spans="1:40">
      <c r="AE111" s="207"/>
      <c r="AJ111" s="179"/>
      <c r="AK111" s="180"/>
      <c r="AL111" s="91"/>
      <c r="AM111" s="179"/>
      <c r="AN111" s="197"/>
    </row>
    <row r="112" spans="1:40">
      <c r="AE112" s="207"/>
      <c r="AJ112" s="179"/>
      <c r="AK112" s="180"/>
      <c r="AL112" s="91"/>
      <c r="AM112" s="179"/>
      <c r="AN112" s="180"/>
    </row>
    <row r="113" spans="31:40">
      <c r="AE113" s="207"/>
      <c r="AJ113" s="179"/>
      <c r="AK113" s="180"/>
      <c r="AL113" s="91"/>
      <c r="AM113" s="179"/>
      <c r="AN113" s="180"/>
    </row>
    <row r="114" spans="31:40">
      <c r="AJ114" s="179"/>
      <c r="AK114" s="180"/>
      <c r="AL114" s="91"/>
      <c r="AM114" s="179"/>
      <c r="AN114" s="180"/>
    </row>
    <row r="115" spans="31:40">
      <c r="AJ115" s="179"/>
      <c r="AK115" s="180"/>
      <c r="AL115" s="91"/>
      <c r="AM115" s="179"/>
      <c r="AN115" s="180"/>
    </row>
    <row r="116" spans="31:40">
      <c r="AJ116" s="179"/>
      <c r="AK116" s="180"/>
      <c r="AL116" s="91"/>
      <c r="AM116" s="179"/>
      <c r="AN116" s="180"/>
    </row>
    <row r="117" spans="31:40">
      <c r="AJ117" s="179"/>
      <c r="AK117" s="180"/>
      <c r="AL117" s="91"/>
      <c r="AM117" s="179"/>
      <c r="AN117" s="180"/>
    </row>
    <row r="118" spans="31:40">
      <c r="AJ118" s="174"/>
      <c r="AK118" s="91"/>
      <c r="AL118" s="91"/>
      <c r="AM118" s="179"/>
      <c r="AN118" s="180"/>
    </row>
    <row r="119" spans="31:40">
      <c r="AJ119" s="208"/>
      <c r="AK119" s="170"/>
      <c r="AL119" s="91"/>
      <c r="AM119" s="179"/>
      <c r="AN119" s="180"/>
    </row>
    <row r="120" spans="31:40">
      <c r="AJ120" s="208"/>
      <c r="AK120" s="173"/>
      <c r="AL120" s="91"/>
      <c r="AM120" s="179"/>
      <c r="AN120" s="180"/>
    </row>
    <row r="121" spans="31:40">
      <c r="AJ121" s="174"/>
      <c r="AK121" s="91"/>
      <c r="AL121" s="91"/>
      <c r="AM121" s="179"/>
      <c r="AN121" s="180"/>
    </row>
    <row r="122" spans="31:40">
      <c r="AJ122" s="179"/>
      <c r="AK122" s="180"/>
      <c r="AL122" s="91"/>
      <c r="AM122" s="179"/>
      <c r="AN122" s="180"/>
    </row>
    <row r="123" spans="31:40">
      <c r="AJ123" s="179"/>
      <c r="AK123" s="180"/>
      <c r="AL123" s="91"/>
      <c r="AM123" s="174"/>
      <c r="AN123" s="91"/>
    </row>
    <row r="124" spans="31:40">
      <c r="AJ124" s="179"/>
      <c r="AK124" s="180"/>
      <c r="AL124" s="91"/>
      <c r="AM124" s="208"/>
      <c r="AN124" s="170"/>
    </row>
    <row r="125" spans="31:40">
      <c r="AJ125" s="179"/>
      <c r="AK125" s="180"/>
      <c r="AL125" s="91"/>
      <c r="AM125" s="208"/>
      <c r="AN125" s="173"/>
    </row>
    <row r="126" spans="31:40">
      <c r="AJ126" s="179"/>
      <c r="AK126" s="180"/>
      <c r="AL126" s="91"/>
      <c r="AM126" s="174"/>
      <c r="AN126" s="91"/>
    </row>
    <row r="127" spans="31:40">
      <c r="AJ127" s="179"/>
      <c r="AK127" s="180"/>
      <c r="AL127" s="91"/>
      <c r="AM127" s="179"/>
      <c r="AN127" s="180"/>
    </row>
    <row r="128" spans="31:40">
      <c r="AJ128" s="179"/>
      <c r="AK128" s="180"/>
      <c r="AL128" s="91"/>
      <c r="AM128" s="179"/>
      <c r="AN128" s="180"/>
    </row>
    <row r="129" spans="36:40">
      <c r="AJ129" s="179"/>
      <c r="AK129" s="180"/>
      <c r="AL129" s="91"/>
      <c r="AM129" s="179"/>
      <c r="AN129" s="180"/>
    </row>
    <row r="130" spans="36:40">
      <c r="AJ130" s="179"/>
      <c r="AK130" s="180"/>
      <c r="AL130" s="91"/>
      <c r="AM130" s="179"/>
      <c r="AN130" s="180"/>
    </row>
    <row r="131" spans="36:40">
      <c r="AJ131" s="179"/>
      <c r="AK131" s="180"/>
      <c r="AL131" s="91"/>
      <c r="AM131" s="179"/>
      <c r="AN131" s="180"/>
    </row>
    <row r="132" spans="36:40">
      <c r="AJ132" s="179"/>
      <c r="AK132" s="180"/>
      <c r="AL132" s="91"/>
      <c r="AM132" s="179"/>
      <c r="AN132" s="180"/>
    </row>
    <row r="133" spans="36:40">
      <c r="AJ133" s="174"/>
      <c r="AK133" s="91"/>
      <c r="AL133" s="91"/>
      <c r="AM133" s="179"/>
      <c r="AN133" s="180"/>
    </row>
    <row r="134" spans="36:40">
      <c r="AJ134" s="208"/>
      <c r="AK134" s="170"/>
      <c r="AL134" s="91"/>
      <c r="AM134" s="179"/>
      <c r="AN134" s="180"/>
    </row>
    <row r="135" spans="36:40">
      <c r="AJ135" s="208"/>
      <c r="AK135" s="173"/>
      <c r="AL135" s="91"/>
      <c r="AM135" s="179"/>
      <c r="AN135" s="180"/>
    </row>
    <row r="136" spans="36:40">
      <c r="AJ136" s="174"/>
      <c r="AK136" s="91"/>
      <c r="AL136" s="91"/>
      <c r="AM136" s="179"/>
      <c r="AN136" s="180"/>
    </row>
    <row r="137" spans="36:40">
      <c r="AJ137" s="179"/>
      <c r="AK137" s="180"/>
      <c r="AL137" s="91"/>
      <c r="AM137" s="174"/>
      <c r="AN137" s="91"/>
    </row>
    <row r="138" spans="36:40">
      <c r="AJ138" s="179"/>
      <c r="AK138" s="180"/>
      <c r="AL138" s="91"/>
      <c r="AM138" s="209"/>
      <c r="AN138" s="170"/>
    </row>
    <row r="139" spans="36:40">
      <c r="AJ139" s="179"/>
      <c r="AK139" s="180"/>
      <c r="AL139" s="91"/>
      <c r="AM139" s="209"/>
      <c r="AN139" s="173"/>
    </row>
    <row r="140" spans="36:40">
      <c r="AJ140" s="179"/>
      <c r="AK140" s="180"/>
      <c r="AL140" s="91"/>
      <c r="AM140" s="174"/>
      <c r="AN140" s="91"/>
    </row>
    <row r="141" spans="36:40">
      <c r="AJ141" s="179"/>
      <c r="AK141" s="180"/>
      <c r="AL141" s="91"/>
      <c r="AM141" s="179"/>
      <c r="AN141" s="197"/>
    </row>
  </sheetData>
  <mergeCells count="36">
    <mergeCell ref="H3:K3"/>
    <mergeCell ref="AA3:AD3"/>
    <mergeCell ref="AB5:AC5"/>
    <mergeCell ref="B8:B9"/>
    <mergeCell ref="S8:S9"/>
    <mergeCell ref="AJ8:AJ9"/>
    <mergeCell ref="AM8:AM9"/>
    <mergeCell ref="B19:B20"/>
    <mergeCell ref="S19:S20"/>
    <mergeCell ref="AH19:AH20"/>
    <mergeCell ref="AJ19:AJ20"/>
    <mergeCell ref="AM19:AM20"/>
    <mergeCell ref="AH8:AH9"/>
    <mergeCell ref="AM76:AM77"/>
    <mergeCell ref="B31:B32"/>
    <mergeCell ref="S31:S32"/>
    <mergeCell ref="AH31:AH32"/>
    <mergeCell ref="AJ31:AJ32"/>
    <mergeCell ref="AM34:AM35"/>
    <mergeCell ref="B43:B44"/>
    <mergeCell ref="S43:S44"/>
    <mergeCell ref="AH43:AH44"/>
    <mergeCell ref="AJ43:AJ44"/>
    <mergeCell ref="B53:B54"/>
    <mergeCell ref="S53:S54"/>
    <mergeCell ref="AH53:AH54"/>
    <mergeCell ref="AJ53:AJ54"/>
    <mergeCell ref="AJ76:AJ77"/>
    <mergeCell ref="AJ134:AJ135"/>
    <mergeCell ref="AM138:AM139"/>
    <mergeCell ref="AJ91:AJ92"/>
    <mergeCell ref="AM91:AM92"/>
    <mergeCell ref="AJ104:AJ105"/>
    <mergeCell ref="AM107:AM108"/>
    <mergeCell ref="AJ119:AJ120"/>
    <mergeCell ref="AM124:AM125"/>
  </mergeCells>
  <pageMargins left="0.19685039370078741" right="0" top="0.39370078740157483" bottom="0" header="0.31496062992125984" footer="0.19685039370078741"/>
  <pageSetup paperSize="256" scale="96" orientation="portrait" horizontalDpi="4294967294" verticalDpi="360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9217" r:id="rId4" name="CommandButton1">
          <controlPr defaultSize="0" autoLine="0" r:id="rId5">
            <anchor moveWithCells="1">
              <from>
                <xdr:col>2</xdr:col>
                <xdr:colOff>19050</xdr:colOff>
                <xdr:row>1</xdr:row>
                <xdr:rowOff>0</xdr:rowOff>
              </from>
              <to>
                <xdr:col>3</xdr:col>
                <xdr:colOff>19050</xdr:colOff>
                <xdr:row>1</xdr:row>
                <xdr:rowOff>257175</xdr:rowOff>
              </to>
            </anchor>
          </controlPr>
        </control>
      </mc:Choice>
      <mc:Fallback>
        <control shapeId="9217" r:id="rId4" name="CommandButton1"/>
      </mc:Fallback>
    </mc:AlternateContent>
    <mc:AlternateContent xmlns:mc="http://schemas.openxmlformats.org/markup-compatibility/2006">
      <mc:Choice Requires="x14">
        <control shapeId="9218" r:id="rId6" name="CommandButton2">
          <controlPr defaultSize="0" autoLine="0" r:id="rId7">
            <anchor moveWithCells="1">
              <from>
                <xdr:col>3</xdr:col>
                <xdr:colOff>38100</xdr:colOff>
                <xdr:row>1</xdr:row>
                <xdr:rowOff>0</xdr:rowOff>
              </from>
              <to>
                <xdr:col>4</xdr:col>
                <xdr:colOff>38100</xdr:colOff>
                <xdr:row>1</xdr:row>
                <xdr:rowOff>247650</xdr:rowOff>
              </to>
            </anchor>
          </controlPr>
        </control>
      </mc:Choice>
      <mc:Fallback>
        <control shapeId="9218" r:id="rId6" name="CommandButton2"/>
      </mc:Fallback>
    </mc:AlternateContent>
    <mc:AlternateContent xmlns:mc="http://schemas.openxmlformats.org/markup-compatibility/2006">
      <mc:Choice Requires="x14">
        <control shapeId="9219" r:id="rId8" name="CommandButton3">
          <controlPr defaultSize="0" autoLine="0" r:id="rId9">
            <anchor moveWithCells="1">
              <from>
                <xdr:col>5</xdr:col>
                <xdr:colOff>9525</xdr:colOff>
                <xdr:row>1</xdr:row>
                <xdr:rowOff>0</xdr:rowOff>
              </from>
              <to>
                <xdr:col>6</xdr:col>
                <xdr:colOff>0</xdr:colOff>
                <xdr:row>1</xdr:row>
                <xdr:rowOff>266700</xdr:rowOff>
              </to>
            </anchor>
          </controlPr>
        </control>
      </mc:Choice>
      <mc:Fallback>
        <control shapeId="9219" r:id="rId8" name="CommandButton3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Blad3">
    <pageSetUpPr fitToPage="1"/>
  </sheetPr>
  <dimension ref="A1:BK137"/>
  <sheetViews>
    <sheetView workbookViewId="0">
      <pane xSplit="2" ySplit="3" topLeftCell="E30" activePane="bottomRight" state="frozen"/>
      <selection pane="topRight" activeCell="C1" sqref="C1"/>
      <selection pane="bottomLeft" activeCell="A4" sqref="A4"/>
      <selection pane="bottomRight" activeCell="B53" sqref="B53"/>
    </sheetView>
  </sheetViews>
  <sheetFormatPr defaultRowHeight="12.75"/>
  <cols>
    <col min="1" max="1" width="4.140625" style="90" customWidth="1"/>
    <col min="2" max="2" width="32.140625" style="90" customWidth="1"/>
    <col min="3" max="3" width="10.28515625" style="90" hidden="1" customWidth="1"/>
    <col min="4" max="4" width="8.42578125" style="90" hidden="1" customWidth="1"/>
    <col min="5" max="5" width="10.85546875" style="90" customWidth="1"/>
    <col min="6" max="6" width="10.85546875" style="90" hidden="1" customWidth="1"/>
    <col min="7" max="7" width="7.5703125" style="90" customWidth="1"/>
    <col min="8" max="8" width="2" style="90" customWidth="1"/>
    <col min="9" max="20" width="6.28515625" style="90" hidden="1" customWidth="1"/>
    <col min="21" max="22" width="6.28515625" style="90" customWidth="1"/>
    <col min="23" max="23" width="7.7109375" style="90" customWidth="1"/>
    <col min="24" max="24" width="8.42578125" style="90" customWidth="1"/>
    <col min="25" max="26" width="6.28515625" style="90" customWidth="1"/>
    <col min="27" max="27" width="7" style="90" customWidth="1"/>
    <col min="28" max="28" width="6.28515625" style="90" customWidth="1"/>
    <col min="29" max="32" width="6.28515625" style="90" hidden="1" customWidth="1"/>
    <col min="33" max="33" width="6.28515625" style="139" hidden="1" customWidth="1"/>
    <col min="34" max="34" width="6.28515625" style="90" hidden="1" customWidth="1"/>
    <col min="35" max="35" width="6.42578125" style="90" hidden="1" customWidth="1"/>
    <col min="36" max="36" width="7.7109375" style="90" hidden="1" customWidth="1"/>
    <col min="37" max="45" width="6.28515625" style="90" hidden="1" customWidth="1"/>
    <col min="46" max="46" width="7.7109375" style="90" hidden="1" customWidth="1"/>
    <col min="47" max="47" width="6.28515625" style="90" hidden="1" customWidth="1"/>
    <col min="48" max="48" width="7" style="90" hidden="1" customWidth="1"/>
    <col min="49" max="51" width="6.28515625" style="90" hidden="1" customWidth="1"/>
    <col min="52" max="52" width="1.85546875" style="90" hidden="1" customWidth="1"/>
    <col min="53" max="53" width="21.7109375" style="90" hidden="1" customWidth="1"/>
    <col min="54" max="63" width="9.140625" style="90" hidden="1" customWidth="1"/>
    <col min="64" max="86" width="9.140625" style="90" customWidth="1"/>
    <col min="87" max="16384" width="9.140625" style="90"/>
  </cols>
  <sheetData>
    <row r="1" spans="1:58" hidden="1">
      <c r="B1" s="90" t="s">
        <v>181</v>
      </c>
    </row>
    <row r="2" spans="1:58" ht="6" customHeight="1"/>
    <row r="3" spans="1:58" ht="6" customHeight="1">
      <c r="B3" s="140"/>
    </row>
    <row r="4" spans="1:58" ht="15" customHeight="1"/>
    <row r="5" spans="1:58" ht="22.5" customHeight="1">
      <c r="C5" s="96" t="s">
        <v>144</v>
      </c>
      <c r="D5" s="104" t="s">
        <v>182</v>
      </c>
      <c r="E5" s="104" t="s">
        <v>144</v>
      </c>
      <c r="G5" s="104"/>
      <c r="J5" s="92"/>
      <c r="O5" s="97"/>
      <c r="Q5" s="92"/>
      <c r="U5" s="94" t="s">
        <v>183</v>
      </c>
      <c r="AE5" s="92"/>
      <c r="AF5" s="92"/>
      <c r="AH5" s="92"/>
    </row>
    <row r="6" spans="1:58" ht="29.25" customHeight="1">
      <c r="B6" s="102" t="s">
        <v>143</v>
      </c>
      <c r="C6" s="99"/>
      <c r="E6" s="141"/>
      <c r="F6" s="94"/>
      <c r="I6" s="141" t="s">
        <v>184</v>
      </c>
      <c r="J6" s="102"/>
      <c r="K6" s="99"/>
      <c r="L6" s="97"/>
      <c r="M6" s="97"/>
      <c r="N6" s="141"/>
      <c r="O6" s="97"/>
      <c r="U6" s="141" t="s">
        <v>130</v>
      </c>
      <c r="AG6" s="142" t="s">
        <v>185</v>
      </c>
      <c r="AH6" s="94"/>
      <c r="AM6" s="92"/>
      <c r="AT6" s="92"/>
    </row>
    <row r="7" spans="1:58" ht="17.850000000000001" customHeight="1"/>
    <row r="8" spans="1:58" ht="15" customHeight="1">
      <c r="A8" s="114"/>
      <c r="B8" s="210" t="s">
        <v>186</v>
      </c>
      <c r="C8" s="143" t="s">
        <v>20</v>
      </c>
      <c r="D8" s="143" t="s">
        <v>187</v>
      </c>
      <c r="E8" s="143" t="s">
        <v>187</v>
      </c>
      <c r="F8" s="143" t="s">
        <v>187</v>
      </c>
      <c r="G8" s="144" t="s">
        <v>188</v>
      </c>
      <c r="H8" s="144"/>
      <c r="I8" s="111" t="s">
        <v>81</v>
      </c>
      <c r="J8" s="111" t="s">
        <v>50</v>
      </c>
      <c r="K8" s="111" t="s">
        <v>12</v>
      </c>
      <c r="L8" s="111" t="s">
        <v>13</v>
      </c>
      <c r="M8" s="111" t="s">
        <v>14</v>
      </c>
      <c r="N8" s="111" t="s">
        <v>15</v>
      </c>
      <c r="O8" s="111" t="s">
        <v>16</v>
      </c>
      <c r="P8" s="111" t="s">
        <v>17</v>
      </c>
      <c r="Q8" s="111" t="s">
        <v>18</v>
      </c>
      <c r="R8" s="111" t="s">
        <v>67</v>
      </c>
      <c r="S8" s="111" t="s">
        <v>68</v>
      </c>
      <c r="T8" s="111" t="s">
        <v>69</v>
      </c>
      <c r="U8" s="111" t="s">
        <v>70</v>
      </c>
      <c r="V8" s="111" t="s">
        <v>71</v>
      </c>
      <c r="W8" s="111" t="s">
        <v>72</v>
      </c>
      <c r="X8" s="111" t="s">
        <v>73</v>
      </c>
      <c r="Y8" s="111" t="s">
        <v>74</v>
      </c>
      <c r="Z8" s="111" t="s">
        <v>75</v>
      </c>
      <c r="AA8" s="111" t="s">
        <v>76</v>
      </c>
      <c r="AB8" s="111" t="s">
        <v>77</v>
      </c>
      <c r="AC8" s="111" t="s">
        <v>78</v>
      </c>
      <c r="AD8" s="111" t="s">
        <v>79</v>
      </c>
      <c r="AE8" s="111" t="s">
        <v>80</v>
      </c>
      <c r="AF8" s="111" t="s">
        <v>86</v>
      </c>
      <c r="AG8" s="113" t="s">
        <v>53</v>
      </c>
      <c r="AH8" s="111" t="s">
        <v>54</v>
      </c>
      <c r="AI8" s="111" t="s">
        <v>55</v>
      </c>
      <c r="AJ8" s="111" t="s">
        <v>56</v>
      </c>
      <c r="AK8" s="111" t="s">
        <v>57</v>
      </c>
      <c r="AL8" s="111" t="s">
        <v>58</v>
      </c>
      <c r="AM8" s="111" t="s">
        <v>59</v>
      </c>
      <c r="AN8" s="111" t="s">
        <v>60</v>
      </c>
      <c r="AO8" s="111" t="s">
        <v>61</v>
      </c>
      <c r="AP8" s="111" t="s">
        <v>62</v>
      </c>
      <c r="AQ8" s="111" t="s">
        <v>63</v>
      </c>
      <c r="AR8" s="111" t="s">
        <v>64</v>
      </c>
      <c r="AS8" s="111" t="s">
        <v>82</v>
      </c>
      <c r="AT8" s="111"/>
      <c r="AV8" s="111"/>
      <c r="AW8" s="111"/>
      <c r="AX8" s="111"/>
      <c r="AY8" s="111"/>
      <c r="AZ8" s="109"/>
      <c r="BA8" s="109"/>
      <c r="BB8" s="109"/>
      <c r="BC8" s="109"/>
      <c r="BD8" s="114"/>
      <c r="BE8" s="210"/>
      <c r="BF8" s="111"/>
    </row>
    <row r="9" spans="1:58" ht="12" customHeight="1">
      <c r="A9" s="114"/>
      <c r="B9" s="210"/>
      <c r="C9" s="145" t="s">
        <v>189</v>
      </c>
      <c r="D9" s="143" t="s">
        <v>19</v>
      </c>
      <c r="E9" s="143" t="s">
        <v>29</v>
      </c>
      <c r="F9" s="143" t="s">
        <v>23</v>
      </c>
      <c r="G9" s="144" t="s">
        <v>6</v>
      </c>
      <c r="H9" s="144"/>
      <c r="I9" s="116" t="s">
        <v>94</v>
      </c>
      <c r="J9" s="117" t="s">
        <v>95</v>
      </c>
      <c r="K9" s="118">
        <v>41900</v>
      </c>
      <c r="L9" s="117" t="s">
        <v>96</v>
      </c>
      <c r="M9" s="116">
        <v>43010</v>
      </c>
      <c r="N9" s="116">
        <v>43017</v>
      </c>
      <c r="O9" s="117" t="s">
        <v>97</v>
      </c>
      <c r="P9" s="117" t="s">
        <v>98</v>
      </c>
      <c r="Q9" s="117" t="s">
        <v>99</v>
      </c>
      <c r="R9" s="117" t="s">
        <v>100</v>
      </c>
      <c r="S9" s="117" t="s">
        <v>101</v>
      </c>
      <c r="T9" s="117" t="s">
        <v>102</v>
      </c>
      <c r="U9" s="117" t="s">
        <v>103</v>
      </c>
      <c r="V9" s="117" t="s">
        <v>128</v>
      </c>
      <c r="W9" s="119" t="s">
        <v>129</v>
      </c>
      <c r="X9" s="119" t="s">
        <v>104</v>
      </c>
      <c r="Y9" s="119" t="s">
        <v>105</v>
      </c>
      <c r="Z9" s="119" t="s">
        <v>106</v>
      </c>
      <c r="AA9" s="119" t="s">
        <v>107</v>
      </c>
      <c r="AB9" s="117" t="s">
        <v>108</v>
      </c>
      <c r="AC9" s="117" t="s">
        <v>109</v>
      </c>
      <c r="AD9" s="117" t="s">
        <v>110</v>
      </c>
      <c r="AE9" s="120" t="s">
        <v>112</v>
      </c>
      <c r="AF9" s="117" t="s">
        <v>113</v>
      </c>
      <c r="AG9" s="117" t="s">
        <v>114</v>
      </c>
      <c r="AH9" s="117" t="s">
        <v>115</v>
      </c>
      <c r="AI9" s="117" t="s">
        <v>116</v>
      </c>
      <c r="AJ9" s="117" t="s">
        <v>117</v>
      </c>
      <c r="AK9" s="117" t="s">
        <v>118</v>
      </c>
      <c r="AL9" s="117" t="s">
        <v>119</v>
      </c>
      <c r="AM9" s="117" t="s">
        <v>120</v>
      </c>
      <c r="AN9" s="117" t="s">
        <v>121</v>
      </c>
      <c r="AO9" s="117" t="s">
        <v>122</v>
      </c>
      <c r="AP9" s="117" t="s">
        <v>123</v>
      </c>
      <c r="AQ9" s="117" t="s">
        <v>124</v>
      </c>
      <c r="AR9" s="117" t="s">
        <v>124</v>
      </c>
      <c r="AT9" s="117"/>
      <c r="AU9" s="117"/>
      <c r="AV9" s="117"/>
      <c r="AW9" s="117"/>
      <c r="AX9" s="117"/>
      <c r="AY9" s="117"/>
      <c r="AZ9" s="109"/>
      <c r="BA9" s="109"/>
      <c r="BB9" s="109"/>
      <c r="BC9" s="109"/>
      <c r="BD9" s="114"/>
      <c r="BE9" s="210"/>
      <c r="BF9" s="117"/>
    </row>
    <row r="10" spans="1:58" ht="9.9499999999999993" customHeight="1">
      <c r="A10" s="114"/>
      <c r="B10" s="114"/>
      <c r="C10" s="109"/>
      <c r="D10" s="109"/>
      <c r="E10" s="109"/>
      <c r="F10" s="109"/>
      <c r="G10" s="111"/>
      <c r="H10" s="111"/>
      <c r="I10" s="111"/>
      <c r="J10" s="111"/>
      <c r="K10" s="111"/>
      <c r="L10" s="111"/>
      <c r="M10" s="111"/>
      <c r="N10" s="111"/>
      <c r="O10" s="111"/>
      <c r="P10" s="111"/>
      <c r="Q10" s="111"/>
      <c r="R10" s="111"/>
      <c r="S10" s="111"/>
      <c r="T10" s="111"/>
      <c r="U10" s="111"/>
      <c r="V10" s="111"/>
      <c r="W10" s="111"/>
      <c r="Y10" s="111"/>
      <c r="Z10" s="111"/>
      <c r="AA10" s="111"/>
      <c r="AB10" s="111"/>
      <c r="AC10" s="111"/>
      <c r="AD10" s="111"/>
      <c r="AE10" s="111"/>
      <c r="AF10" s="111"/>
      <c r="AG10" s="113"/>
      <c r="AH10" s="111"/>
      <c r="AI10" s="111"/>
      <c r="AJ10" s="109"/>
      <c r="AL10" s="111"/>
      <c r="AM10" s="111"/>
      <c r="AN10" s="111"/>
      <c r="AO10" s="111"/>
      <c r="AP10" s="111"/>
      <c r="AQ10" s="111"/>
      <c r="AR10" s="131"/>
      <c r="AS10" s="111"/>
      <c r="AT10" s="111"/>
      <c r="AU10" s="111"/>
      <c r="AV10" s="111"/>
      <c r="AW10" s="111"/>
      <c r="AX10" s="111"/>
      <c r="AY10" s="111"/>
      <c r="AZ10" s="114"/>
      <c r="BA10" s="114"/>
    </row>
    <row r="11" spans="1:58" ht="13.5" customHeight="1">
      <c r="A11" s="111">
        <v>1</v>
      </c>
      <c r="B11" s="125" t="s">
        <v>85</v>
      </c>
      <c r="C11" s="146">
        <f t="shared" ref="C11:C16" si="0">AVERAGE(I11:AX11)/10</f>
        <v>141.95499999999998</v>
      </c>
      <c r="D11" s="146">
        <f t="shared" ref="D11:D16" si="1">AVERAGE(I11:U11)/10</f>
        <v>141.27692307692308</v>
      </c>
      <c r="E11" s="146">
        <f t="shared" ref="E11:E16" si="2">AVERAGE(U11:AG11)/10</f>
        <v>143.21250000000001</v>
      </c>
      <c r="F11" s="146" t="e">
        <f t="shared" ref="F11:F16" si="3">AVERAGE(AH11:AT11)/10</f>
        <v>#DIV/0!</v>
      </c>
      <c r="G11" s="111">
        <f t="shared" ref="G11:G16" si="4">MAX(I11:AY11)</f>
        <v>1462</v>
      </c>
      <c r="H11" s="100"/>
      <c r="I11" s="111">
        <v>1407</v>
      </c>
      <c r="J11" s="111">
        <v>1424</v>
      </c>
      <c r="K11" s="111">
        <v>1444</v>
      </c>
      <c r="L11" s="111">
        <v>1415</v>
      </c>
      <c r="M11" s="111">
        <v>1443</v>
      </c>
      <c r="N11" s="111">
        <v>1353</v>
      </c>
      <c r="O11" s="111">
        <v>1405</v>
      </c>
      <c r="P11" s="111">
        <v>1416</v>
      </c>
      <c r="Q11" s="111">
        <v>1396</v>
      </c>
      <c r="R11" s="111">
        <v>1401</v>
      </c>
      <c r="S11" s="111">
        <v>1419</v>
      </c>
      <c r="T11" s="111">
        <v>1411</v>
      </c>
      <c r="U11" s="111">
        <v>1432</v>
      </c>
      <c r="V11" s="111">
        <v>1427</v>
      </c>
      <c r="W11" s="111">
        <v>1427</v>
      </c>
      <c r="X11" s="111">
        <v>1426</v>
      </c>
      <c r="Y11" s="111">
        <v>1442</v>
      </c>
      <c r="Z11" s="111">
        <v>1419</v>
      </c>
      <c r="AA11" s="111">
        <v>1422</v>
      </c>
      <c r="AB11" s="111">
        <v>1462</v>
      </c>
      <c r="AC11" s="111"/>
      <c r="AD11" s="111"/>
      <c r="AE11" s="111"/>
      <c r="AF11" s="111"/>
      <c r="AG11" s="113"/>
      <c r="AH11" s="111"/>
      <c r="AI11" s="111"/>
      <c r="AJ11" s="111"/>
      <c r="AK11" s="111"/>
      <c r="AL11" s="111"/>
      <c r="AM11" s="111"/>
      <c r="AN11" s="111"/>
      <c r="AO11" s="111"/>
      <c r="AP11" s="111"/>
      <c r="AQ11" s="111"/>
      <c r="AR11" s="111"/>
      <c r="AS11" s="111"/>
      <c r="AT11" s="111"/>
      <c r="AU11" s="111"/>
      <c r="AV11" s="111"/>
      <c r="AW11" s="111"/>
      <c r="AX11" s="111"/>
      <c r="AY11" s="111"/>
      <c r="AZ11" s="114"/>
      <c r="BA11" s="124"/>
    </row>
    <row r="12" spans="1:58" ht="13.5" customHeight="1">
      <c r="A12" s="111">
        <v>2</v>
      </c>
      <c r="B12" s="126" t="s">
        <v>164</v>
      </c>
      <c r="C12" s="146">
        <f t="shared" si="0"/>
        <v>142.43125000000001</v>
      </c>
      <c r="D12" s="146">
        <f t="shared" si="1"/>
        <v>141.84545454545454</v>
      </c>
      <c r="E12" s="146">
        <f t="shared" si="2"/>
        <v>142.63333333333333</v>
      </c>
      <c r="F12" s="146" t="e">
        <f t="shared" si="3"/>
        <v>#DIV/0!</v>
      </c>
      <c r="G12" s="111">
        <f t="shared" si="4"/>
        <v>1459</v>
      </c>
      <c r="H12" s="114"/>
      <c r="I12" s="111"/>
      <c r="J12" s="111">
        <v>1433</v>
      </c>
      <c r="K12" s="111">
        <v>1416</v>
      </c>
      <c r="L12" s="111">
        <v>1405</v>
      </c>
      <c r="M12" s="111">
        <v>1419</v>
      </c>
      <c r="N12" s="111">
        <v>1436</v>
      </c>
      <c r="O12" s="111">
        <v>1397</v>
      </c>
      <c r="P12" s="111">
        <v>1407</v>
      </c>
      <c r="Q12" s="111">
        <v>1433</v>
      </c>
      <c r="R12" s="111"/>
      <c r="S12" s="111">
        <v>1426</v>
      </c>
      <c r="T12" s="111">
        <v>1459</v>
      </c>
      <c r="U12" s="111">
        <v>1372</v>
      </c>
      <c r="V12" s="111">
        <v>1414</v>
      </c>
      <c r="W12" s="111"/>
      <c r="X12" s="111">
        <v>1442</v>
      </c>
      <c r="Y12" s="111">
        <v>1438</v>
      </c>
      <c r="Z12" s="111">
        <v>1446</v>
      </c>
      <c r="AA12" s="111">
        <v>1446</v>
      </c>
      <c r="AB12" s="111"/>
      <c r="AC12" s="111"/>
      <c r="AD12" s="111"/>
      <c r="AE12" s="111"/>
      <c r="AF12" s="111"/>
      <c r="AG12" s="113"/>
      <c r="AH12" s="111"/>
      <c r="AI12" s="111"/>
      <c r="AJ12" s="111"/>
      <c r="AK12" s="111"/>
      <c r="AL12" s="111"/>
      <c r="AM12" s="111"/>
      <c r="AN12" s="111"/>
      <c r="AO12" s="111"/>
      <c r="AP12" s="111"/>
      <c r="AQ12" s="111"/>
      <c r="AR12" s="111"/>
      <c r="AS12" s="111"/>
      <c r="AT12" s="111"/>
      <c r="AU12" s="111"/>
      <c r="AV12" s="111"/>
      <c r="AW12" s="111"/>
      <c r="AX12" s="111"/>
      <c r="AY12" s="111"/>
      <c r="AZ12" s="114"/>
      <c r="BA12" s="124"/>
    </row>
    <row r="13" spans="1:58" ht="13.5" customHeight="1">
      <c r="A13" s="111">
        <v>3</v>
      </c>
      <c r="B13" s="126" t="s">
        <v>162</v>
      </c>
      <c r="C13" s="146">
        <f t="shared" si="0"/>
        <v>140.15333333333334</v>
      </c>
      <c r="D13" s="146">
        <f t="shared" si="1"/>
        <v>138.95555555555558</v>
      </c>
      <c r="E13" s="146">
        <f t="shared" si="2"/>
        <v>141.94999999999999</v>
      </c>
      <c r="F13" s="146" t="e">
        <f t="shared" si="3"/>
        <v>#DIV/0!</v>
      </c>
      <c r="G13" s="111">
        <f t="shared" si="4"/>
        <v>1444</v>
      </c>
      <c r="H13" s="114"/>
      <c r="I13" s="111"/>
      <c r="J13" s="111"/>
      <c r="K13" s="111">
        <v>1434</v>
      </c>
      <c r="L13" s="111">
        <v>1405</v>
      </c>
      <c r="M13" s="111">
        <v>1403</v>
      </c>
      <c r="N13" s="111">
        <v>1402</v>
      </c>
      <c r="O13" s="111">
        <v>1374</v>
      </c>
      <c r="P13" s="111">
        <v>1365</v>
      </c>
      <c r="Q13" s="111">
        <v>1391</v>
      </c>
      <c r="R13" s="111">
        <v>1376</v>
      </c>
      <c r="S13" s="111">
        <v>1356</v>
      </c>
      <c r="T13" s="111"/>
      <c r="U13" s="111"/>
      <c r="V13" s="111">
        <v>1439</v>
      </c>
      <c r="W13" s="111">
        <v>1425</v>
      </c>
      <c r="X13" s="111">
        <v>1383</v>
      </c>
      <c r="Y13" s="111">
        <v>1444</v>
      </c>
      <c r="Z13" s="111">
        <v>1401</v>
      </c>
      <c r="AA13" s="111"/>
      <c r="AB13" s="111">
        <v>1425</v>
      </c>
      <c r="AC13" s="111"/>
      <c r="AD13" s="111"/>
      <c r="AE13" s="111"/>
      <c r="AF13" s="111"/>
      <c r="AG13" s="113"/>
      <c r="AH13" s="111"/>
      <c r="AI13" s="111"/>
      <c r="AJ13" s="111"/>
      <c r="AK13" s="111"/>
      <c r="AL13" s="111"/>
      <c r="AM13" s="111"/>
      <c r="AN13" s="111"/>
      <c r="AO13" s="111"/>
      <c r="AP13" s="111"/>
      <c r="AQ13" s="111"/>
      <c r="AR13" s="111"/>
      <c r="AS13" s="111"/>
      <c r="AT13" s="111"/>
      <c r="AU13" s="111"/>
      <c r="AV13" s="111"/>
      <c r="AW13" s="111"/>
      <c r="AX13" s="111"/>
      <c r="AY13" s="111"/>
      <c r="AZ13" s="114"/>
      <c r="BA13" s="124"/>
    </row>
    <row r="14" spans="1:58" ht="13.5" customHeight="1">
      <c r="A14" s="111">
        <v>4</v>
      </c>
      <c r="B14" s="126" t="s">
        <v>36</v>
      </c>
      <c r="C14" s="146">
        <f t="shared" si="0"/>
        <v>139.92941176470589</v>
      </c>
      <c r="D14" s="146">
        <f t="shared" si="1"/>
        <v>139.59230769230768</v>
      </c>
      <c r="E14" s="146">
        <f t="shared" si="2"/>
        <v>140.74</v>
      </c>
      <c r="F14" s="146" t="e">
        <f t="shared" si="3"/>
        <v>#DIV/0!</v>
      </c>
      <c r="G14" s="111">
        <f t="shared" si="4"/>
        <v>1432</v>
      </c>
      <c r="H14" s="114"/>
      <c r="I14" s="111">
        <v>1404</v>
      </c>
      <c r="J14" s="111">
        <v>1370</v>
      </c>
      <c r="K14" s="111">
        <v>1415</v>
      </c>
      <c r="L14" s="111">
        <v>1407</v>
      </c>
      <c r="M14" s="111">
        <v>1405</v>
      </c>
      <c r="N14" s="111">
        <v>1366</v>
      </c>
      <c r="O14" s="111">
        <v>1370</v>
      </c>
      <c r="P14" s="111">
        <v>1432</v>
      </c>
      <c r="Q14" s="111">
        <v>1374</v>
      </c>
      <c r="R14" s="111">
        <v>1425</v>
      </c>
      <c r="S14" s="111">
        <v>1388</v>
      </c>
      <c r="T14" s="111">
        <v>1395</v>
      </c>
      <c r="U14" s="111">
        <v>1396</v>
      </c>
      <c r="V14" s="111">
        <v>1415</v>
      </c>
      <c r="W14" s="111"/>
      <c r="X14" s="111">
        <v>1393</v>
      </c>
      <c r="Y14" s="111"/>
      <c r="Z14" s="111"/>
      <c r="AA14" s="111">
        <v>1417</v>
      </c>
      <c r="AB14" s="111">
        <v>1416</v>
      </c>
      <c r="AC14" s="111"/>
      <c r="AD14" s="111"/>
      <c r="AE14" s="111"/>
      <c r="AF14" s="111"/>
      <c r="AG14" s="113"/>
      <c r="AH14" s="111"/>
      <c r="AI14" s="111"/>
      <c r="AJ14" s="111"/>
      <c r="AK14" s="111"/>
      <c r="AL14" s="111"/>
      <c r="AM14" s="111"/>
      <c r="AN14" s="111"/>
      <c r="AO14" s="111"/>
      <c r="AP14" s="111"/>
      <c r="AQ14" s="111"/>
      <c r="AR14" s="111"/>
      <c r="AS14" s="111"/>
      <c r="AT14" s="111"/>
      <c r="AU14" s="111"/>
      <c r="AV14" s="111"/>
      <c r="AW14" s="111"/>
      <c r="AX14" s="111"/>
      <c r="AY14" s="111"/>
      <c r="AZ14" s="114"/>
      <c r="BA14" s="124"/>
    </row>
    <row r="15" spans="1:58" ht="13.5" customHeight="1">
      <c r="A15" s="111">
        <v>5</v>
      </c>
      <c r="B15" s="126" t="s">
        <v>178</v>
      </c>
      <c r="C15" s="146">
        <f t="shared" si="0"/>
        <v>139.73750000000001</v>
      </c>
      <c r="D15" s="146">
        <f t="shared" si="1"/>
        <v>139.82307692307694</v>
      </c>
      <c r="E15" s="146">
        <f t="shared" si="2"/>
        <v>139.47499999999999</v>
      </c>
      <c r="F15" s="146" t="e">
        <f t="shared" si="3"/>
        <v>#DIV/0!</v>
      </c>
      <c r="G15" s="111">
        <f t="shared" si="4"/>
        <v>1423</v>
      </c>
      <c r="H15" s="111"/>
      <c r="I15" s="111">
        <v>1405</v>
      </c>
      <c r="J15" s="111">
        <v>1423</v>
      </c>
      <c r="K15" s="111">
        <v>1384</v>
      </c>
      <c r="L15" s="111">
        <v>1417</v>
      </c>
      <c r="M15" s="111">
        <v>1383</v>
      </c>
      <c r="N15" s="111">
        <v>1369</v>
      </c>
      <c r="O15" s="111">
        <v>1410</v>
      </c>
      <c r="P15" s="111">
        <v>1406</v>
      </c>
      <c r="Q15" s="111">
        <v>1414</v>
      </c>
      <c r="R15" s="111">
        <v>1410</v>
      </c>
      <c r="S15" s="111">
        <v>1347</v>
      </c>
      <c r="T15" s="111">
        <v>1411</v>
      </c>
      <c r="U15" s="111">
        <v>1398</v>
      </c>
      <c r="V15" s="111">
        <v>1420</v>
      </c>
      <c r="W15" s="111">
        <v>1404</v>
      </c>
      <c r="X15" s="111">
        <v>1357</v>
      </c>
      <c r="Y15" s="111"/>
      <c r="Z15" s="111"/>
      <c r="AA15" s="111"/>
      <c r="AB15" s="111"/>
      <c r="AC15" s="111"/>
      <c r="AD15" s="111"/>
      <c r="AE15" s="111"/>
      <c r="AF15" s="111"/>
      <c r="AG15" s="113"/>
      <c r="AH15" s="111"/>
      <c r="AI15" s="111"/>
      <c r="AJ15" s="111"/>
      <c r="AK15" s="111"/>
      <c r="AL15" s="111"/>
      <c r="AM15" s="111"/>
      <c r="AN15" s="111"/>
      <c r="AO15" s="111"/>
      <c r="AP15" s="111"/>
      <c r="AQ15" s="111"/>
      <c r="AR15" s="111"/>
      <c r="AS15" s="111"/>
      <c r="AT15" s="111"/>
      <c r="AU15" s="111"/>
      <c r="AV15" s="111"/>
      <c r="AW15" s="111"/>
      <c r="AX15" s="111"/>
      <c r="AY15" s="111"/>
      <c r="AZ15" s="114"/>
      <c r="BA15" s="124"/>
    </row>
    <row r="16" spans="1:58" ht="13.5" customHeight="1">
      <c r="A16" s="111">
        <v>6</v>
      </c>
      <c r="B16" s="126" t="s">
        <v>65</v>
      </c>
      <c r="C16" s="146">
        <f t="shared" si="0"/>
        <v>137.77000000000001</v>
      </c>
      <c r="D16" s="146">
        <f t="shared" si="1"/>
        <v>137.63846153846154</v>
      </c>
      <c r="E16" s="146">
        <f t="shared" si="2"/>
        <v>137.96250000000001</v>
      </c>
      <c r="F16" s="146" t="e">
        <f t="shared" si="3"/>
        <v>#DIV/0!</v>
      </c>
      <c r="G16" s="111">
        <f t="shared" si="4"/>
        <v>1416</v>
      </c>
      <c r="H16" s="121"/>
      <c r="I16" s="111">
        <v>1397</v>
      </c>
      <c r="J16" s="111">
        <v>1416</v>
      </c>
      <c r="K16" s="111">
        <v>1378</v>
      </c>
      <c r="L16" s="111">
        <v>1384</v>
      </c>
      <c r="M16" s="111">
        <v>1371</v>
      </c>
      <c r="N16" s="111">
        <v>1379</v>
      </c>
      <c r="O16" s="111">
        <v>1408</v>
      </c>
      <c r="P16" s="111">
        <v>1410</v>
      </c>
      <c r="Q16" s="111">
        <v>1370</v>
      </c>
      <c r="R16" s="111">
        <v>1318</v>
      </c>
      <c r="S16" s="111">
        <v>1339</v>
      </c>
      <c r="T16" s="111">
        <v>1347</v>
      </c>
      <c r="U16" s="111">
        <v>1376</v>
      </c>
      <c r="V16" s="111">
        <v>1333</v>
      </c>
      <c r="W16" s="111">
        <v>1410</v>
      </c>
      <c r="X16" s="111">
        <v>1393</v>
      </c>
      <c r="Y16" s="111">
        <v>1379</v>
      </c>
      <c r="Z16" s="111">
        <v>1373</v>
      </c>
      <c r="AA16" s="111">
        <v>1384</v>
      </c>
      <c r="AB16" s="111">
        <v>1389</v>
      </c>
      <c r="AC16" s="111"/>
      <c r="AD16" s="111"/>
      <c r="AE16" s="111"/>
      <c r="AF16" s="111"/>
      <c r="AG16" s="113"/>
      <c r="AH16" s="111"/>
      <c r="AI16" s="111"/>
      <c r="AJ16" s="111"/>
      <c r="AK16" s="111"/>
      <c r="AL16" s="111"/>
      <c r="AM16" s="111"/>
      <c r="AN16" s="111"/>
      <c r="AO16" s="111"/>
      <c r="AP16" s="111"/>
      <c r="AQ16" s="111"/>
      <c r="AR16" s="111"/>
      <c r="AS16" s="111"/>
      <c r="AT16" s="111"/>
      <c r="AU16" s="111"/>
      <c r="AV16" s="111"/>
      <c r="AW16" s="111"/>
      <c r="AX16" s="111"/>
      <c r="AY16" s="111"/>
      <c r="AZ16" s="114"/>
      <c r="BA16" s="124"/>
    </row>
    <row r="17" spans="1:58" ht="13.5" customHeight="1">
      <c r="A17" s="111"/>
      <c r="B17" s="126"/>
      <c r="C17" s="109"/>
      <c r="D17" s="109"/>
      <c r="E17" s="109"/>
      <c r="F17" s="109"/>
      <c r="G17" s="111"/>
      <c r="H17" s="111"/>
      <c r="I17" s="111"/>
      <c r="J17" s="111"/>
      <c r="K17" s="111"/>
      <c r="L17" s="111"/>
      <c r="M17" s="111"/>
      <c r="N17" s="111"/>
      <c r="O17" s="111"/>
      <c r="P17" s="111"/>
      <c r="Q17" s="111"/>
      <c r="R17" s="111"/>
      <c r="S17" s="111"/>
      <c r="T17" s="111"/>
      <c r="U17" s="111"/>
      <c r="V17" s="111"/>
      <c r="W17" s="111"/>
      <c r="X17" s="111"/>
      <c r="Y17" s="111"/>
      <c r="Z17" s="111"/>
      <c r="AA17" s="111"/>
      <c r="AB17" s="111"/>
      <c r="AC17" s="111"/>
      <c r="AD17" s="111"/>
      <c r="AE17" s="111"/>
      <c r="AF17" s="111"/>
      <c r="AG17" s="113"/>
      <c r="AH17" s="111"/>
      <c r="AK17" s="111"/>
      <c r="AL17" s="111"/>
      <c r="AM17" s="111"/>
      <c r="AN17" s="111"/>
      <c r="AO17" s="111"/>
      <c r="AP17" s="111"/>
      <c r="AQ17" s="111"/>
      <c r="AR17" s="111"/>
      <c r="AS17" s="111"/>
      <c r="AT17" s="111"/>
      <c r="AU17" s="111"/>
      <c r="AV17" s="111"/>
      <c r="AW17" s="111"/>
      <c r="AX17" s="111"/>
      <c r="AY17" s="111"/>
      <c r="AZ17" s="114"/>
      <c r="BA17" s="114"/>
    </row>
    <row r="18" spans="1:58" ht="12" customHeight="1">
      <c r="A18" s="111"/>
      <c r="B18" s="210" t="s">
        <v>190</v>
      </c>
      <c r="C18" s="143" t="s">
        <v>20</v>
      </c>
      <c r="D18" s="143" t="s">
        <v>187</v>
      </c>
      <c r="E18" s="143" t="s">
        <v>187</v>
      </c>
      <c r="F18" s="143" t="s">
        <v>187</v>
      </c>
      <c r="G18" s="144" t="s">
        <v>188</v>
      </c>
      <c r="H18" s="144"/>
      <c r="I18" s="111" t="s">
        <v>81</v>
      </c>
      <c r="J18" s="111" t="s">
        <v>50</v>
      </c>
      <c r="K18" s="111" t="s">
        <v>12</v>
      </c>
      <c r="L18" s="111" t="s">
        <v>13</v>
      </c>
      <c r="M18" s="111" t="s">
        <v>14</v>
      </c>
      <c r="N18" s="111" t="s">
        <v>15</v>
      </c>
      <c r="O18" s="111" t="s">
        <v>16</v>
      </c>
      <c r="P18" s="111" t="s">
        <v>17</v>
      </c>
      <c r="Q18" s="111" t="s">
        <v>18</v>
      </c>
      <c r="R18" s="111" t="s">
        <v>67</v>
      </c>
      <c r="S18" s="111" t="s">
        <v>68</v>
      </c>
      <c r="T18" s="111" t="s">
        <v>69</v>
      </c>
      <c r="U18" s="111" t="s">
        <v>70</v>
      </c>
      <c r="V18" s="111" t="s">
        <v>71</v>
      </c>
      <c r="W18" s="111" t="s">
        <v>72</v>
      </c>
      <c r="X18" s="111" t="s">
        <v>73</v>
      </c>
      <c r="Y18" s="111" t="s">
        <v>74</v>
      </c>
      <c r="Z18" s="111" t="s">
        <v>75</v>
      </c>
      <c r="AA18" s="111" t="s">
        <v>76</v>
      </c>
      <c r="AB18" s="111" t="s">
        <v>77</v>
      </c>
      <c r="AC18" s="111" t="s">
        <v>78</v>
      </c>
      <c r="AD18" s="111" t="s">
        <v>79</v>
      </c>
      <c r="AE18" s="111" t="s">
        <v>80</v>
      </c>
      <c r="AF18" s="111" t="s">
        <v>86</v>
      </c>
      <c r="AG18" s="113" t="s">
        <v>53</v>
      </c>
      <c r="AH18" s="111" t="s">
        <v>54</v>
      </c>
      <c r="AI18" s="111" t="s">
        <v>55</v>
      </c>
      <c r="AJ18" s="111" t="s">
        <v>56</v>
      </c>
      <c r="AK18" s="111" t="s">
        <v>57</v>
      </c>
      <c r="AL18" s="111" t="s">
        <v>58</v>
      </c>
      <c r="AM18" s="111" t="s">
        <v>59</v>
      </c>
      <c r="AN18" s="111" t="s">
        <v>60</v>
      </c>
      <c r="AO18" s="111" t="s">
        <v>61</v>
      </c>
      <c r="AP18" s="111" t="s">
        <v>62</v>
      </c>
      <c r="AQ18" s="111" t="s">
        <v>63</v>
      </c>
      <c r="AR18" s="111" t="s">
        <v>64</v>
      </c>
      <c r="AS18" s="111" t="s">
        <v>82</v>
      </c>
      <c r="AT18" s="111"/>
      <c r="AU18" s="111"/>
      <c r="AV18" s="111"/>
      <c r="AW18" s="111"/>
      <c r="AX18" s="111"/>
      <c r="AY18" s="111"/>
      <c r="AZ18" s="109"/>
      <c r="BA18" s="109"/>
      <c r="BB18" s="109"/>
      <c r="BC18" s="109"/>
      <c r="BD18" s="114"/>
      <c r="BE18" s="210"/>
      <c r="BF18" s="111"/>
    </row>
    <row r="19" spans="1:58" ht="12" customHeight="1">
      <c r="A19" s="111"/>
      <c r="B19" s="210"/>
      <c r="C19" s="145" t="s">
        <v>189</v>
      </c>
      <c r="D19" s="143" t="s">
        <v>19</v>
      </c>
      <c r="E19" s="143" t="s">
        <v>29</v>
      </c>
      <c r="F19" s="143" t="s">
        <v>23</v>
      </c>
      <c r="G19" s="144" t="s">
        <v>6</v>
      </c>
      <c r="H19" s="144"/>
      <c r="I19" s="116" t="s">
        <v>94</v>
      </c>
      <c r="J19" s="117" t="s">
        <v>95</v>
      </c>
      <c r="K19" s="118">
        <v>41900</v>
      </c>
      <c r="L19" s="117" t="s">
        <v>96</v>
      </c>
      <c r="M19" s="116">
        <v>43010</v>
      </c>
      <c r="N19" s="116">
        <v>43017</v>
      </c>
      <c r="O19" s="117" t="s">
        <v>97</v>
      </c>
      <c r="P19" s="117" t="s">
        <v>98</v>
      </c>
      <c r="Q19" s="117" t="s">
        <v>99</v>
      </c>
      <c r="R19" s="117" t="s">
        <v>100</v>
      </c>
      <c r="S19" s="117" t="s">
        <v>101</v>
      </c>
      <c r="T19" s="117" t="s">
        <v>102</v>
      </c>
      <c r="U19" s="117" t="s">
        <v>103</v>
      </c>
      <c r="V19" s="117" t="s">
        <v>128</v>
      </c>
      <c r="W19" s="119" t="s">
        <v>129</v>
      </c>
      <c r="X19" s="119" t="s">
        <v>104</v>
      </c>
      <c r="Y19" s="119" t="s">
        <v>105</v>
      </c>
      <c r="Z19" s="119" t="s">
        <v>106</v>
      </c>
      <c r="AA19" s="119" t="s">
        <v>107</v>
      </c>
      <c r="AB19" s="117" t="s">
        <v>108</v>
      </c>
      <c r="AC19" s="117" t="s">
        <v>109</v>
      </c>
      <c r="AD19" s="117" t="s">
        <v>110</v>
      </c>
      <c r="AE19" s="120" t="s">
        <v>112</v>
      </c>
      <c r="AF19" s="117" t="s">
        <v>113</v>
      </c>
      <c r="AG19" s="117" t="s">
        <v>114</v>
      </c>
      <c r="AH19" s="117" t="s">
        <v>115</v>
      </c>
      <c r="AI19" s="117" t="s">
        <v>116</v>
      </c>
      <c r="AJ19" s="117" t="s">
        <v>117</v>
      </c>
      <c r="AK19" s="117" t="s">
        <v>118</v>
      </c>
      <c r="AL19" s="117" t="s">
        <v>119</v>
      </c>
      <c r="AM19" s="117" t="s">
        <v>120</v>
      </c>
      <c r="AN19" s="117" t="s">
        <v>121</v>
      </c>
      <c r="AO19" s="117" t="s">
        <v>122</v>
      </c>
      <c r="AP19" s="117" t="s">
        <v>123</v>
      </c>
      <c r="AQ19" s="117" t="s">
        <v>124</v>
      </c>
      <c r="AR19" s="117" t="s">
        <v>124</v>
      </c>
      <c r="AS19" s="117" t="s">
        <v>191</v>
      </c>
      <c r="AT19" s="117"/>
      <c r="AU19" s="117"/>
      <c r="AV19" s="117"/>
      <c r="AW19" s="117"/>
      <c r="AX19" s="117"/>
      <c r="AY19" s="117"/>
      <c r="AZ19" s="109"/>
      <c r="BA19" s="109"/>
      <c r="BB19" s="109"/>
      <c r="BC19" s="109"/>
      <c r="BD19" s="114"/>
      <c r="BE19" s="210"/>
      <c r="BF19" s="117"/>
    </row>
    <row r="20" spans="1:58" ht="6" customHeight="1">
      <c r="A20" s="111"/>
      <c r="B20" s="127"/>
      <c r="C20" s="109"/>
      <c r="D20" s="109"/>
      <c r="E20" s="109"/>
      <c r="F20" s="109"/>
      <c r="G20" s="111"/>
      <c r="H20" s="111"/>
      <c r="I20" s="111"/>
      <c r="J20" s="111"/>
      <c r="K20" s="111"/>
      <c r="L20" s="111"/>
      <c r="M20" s="111"/>
      <c r="N20" s="111"/>
      <c r="O20" s="111"/>
      <c r="P20" s="111"/>
      <c r="Q20" s="111"/>
      <c r="R20" s="111"/>
      <c r="S20" s="111"/>
      <c r="T20" s="111"/>
      <c r="U20" s="111"/>
      <c r="V20" s="111"/>
      <c r="W20" s="111"/>
      <c r="Y20" s="111"/>
      <c r="Z20" s="111"/>
      <c r="AA20" s="111"/>
      <c r="AB20" s="111"/>
      <c r="AC20" s="111"/>
      <c r="AD20" s="111"/>
      <c r="AE20" s="111"/>
      <c r="AF20" s="111"/>
      <c r="AG20" s="113"/>
      <c r="AH20" s="111"/>
      <c r="AI20" s="111"/>
      <c r="AJ20" s="109"/>
      <c r="AL20" s="111"/>
      <c r="AM20" s="111"/>
      <c r="AN20" s="111"/>
      <c r="AO20" s="111"/>
      <c r="AP20" s="111"/>
      <c r="AQ20" s="111"/>
      <c r="AR20" s="131"/>
      <c r="AS20" s="111"/>
      <c r="AT20" s="111"/>
      <c r="AU20" s="111"/>
      <c r="AV20" s="111"/>
      <c r="AW20" s="111"/>
      <c r="AX20" s="111"/>
      <c r="AY20" s="111"/>
      <c r="AZ20" s="114"/>
      <c r="BA20" s="127"/>
    </row>
    <row r="21" spans="1:58" ht="13.5" customHeight="1">
      <c r="A21" s="111">
        <v>1</v>
      </c>
      <c r="B21" s="126" t="s">
        <v>159</v>
      </c>
      <c r="C21" s="146">
        <f t="shared" ref="C21:C28" si="5">AVERAGE(I21:AX21)/10</f>
        <v>138.76</v>
      </c>
      <c r="D21" s="146">
        <f t="shared" ref="D21:D28" si="6">AVERAGE(I21:U21)/10</f>
        <v>138</v>
      </c>
      <c r="E21" s="146">
        <f t="shared" ref="E21:E28" si="7">AVERAGE(U21:AG21)/10</f>
        <v>140.38749999999999</v>
      </c>
      <c r="F21" s="146" t="e">
        <f>AVERAGE(AH21:AT21)/10</f>
        <v>#DIV/0!</v>
      </c>
      <c r="G21" s="111">
        <f t="shared" ref="G21:G28" si="8">MAX(I21:AY21)</f>
        <v>1446</v>
      </c>
      <c r="H21" s="111"/>
      <c r="I21" s="111">
        <v>1370</v>
      </c>
      <c r="J21" s="111">
        <v>1305</v>
      </c>
      <c r="K21" s="111">
        <v>1367</v>
      </c>
      <c r="L21" s="111">
        <v>1375</v>
      </c>
      <c r="M21" s="111">
        <v>1413</v>
      </c>
      <c r="N21" s="111">
        <v>1412</v>
      </c>
      <c r="O21" s="111">
        <v>1342</v>
      </c>
      <c r="P21" s="111">
        <v>1411</v>
      </c>
      <c r="Q21" s="111">
        <v>1382</v>
      </c>
      <c r="R21" s="111">
        <v>1390</v>
      </c>
      <c r="S21" s="111">
        <v>1369</v>
      </c>
      <c r="T21" s="111">
        <v>1385</v>
      </c>
      <c r="U21" s="111">
        <v>1419</v>
      </c>
      <c r="V21" s="111">
        <v>1419</v>
      </c>
      <c r="W21" s="111">
        <v>1446</v>
      </c>
      <c r="X21" s="111">
        <v>1349</v>
      </c>
      <c r="Y21" s="111">
        <v>1386</v>
      </c>
      <c r="Z21" s="111">
        <v>1384</v>
      </c>
      <c r="AA21" s="111">
        <v>1415</v>
      </c>
      <c r="AB21" s="111">
        <v>1413</v>
      </c>
      <c r="AC21" s="111"/>
      <c r="AD21" s="111"/>
      <c r="AE21" s="111"/>
      <c r="AF21" s="111"/>
      <c r="AG21" s="113"/>
      <c r="AH21" s="111"/>
      <c r="AI21" s="111"/>
      <c r="AJ21" s="111"/>
      <c r="AK21" s="111"/>
      <c r="AL21" s="111"/>
      <c r="AM21" s="111"/>
      <c r="AN21" s="111"/>
      <c r="AO21" s="111"/>
      <c r="AP21" s="111"/>
      <c r="AQ21" s="111"/>
      <c r="AR21" s="111"/>
      <c r="AS21" s="111"/>
      <c r="AT21" s="111"/>
      <c r="AU21" s="111"/>
      <c r="AV21" s="111"/>
      <c r="AW21" s="111"/>
      <c r="AX21" s="111"/>
      <c r="AY21" s="111"/>
      <c r="AZ21" s="114"/>
      <c r="BA21" s="124"/>
    </row>
    <row r="22" spans="1:58" ht="13.5" customHeight="1">
      <c r="A22" s="111">
        <v>2</v>
      </c>
      <c r="B22" s="126" t="s">
        <v>166</v>
      </c>
      <c r="C22" s="146">
        <f t="shared" si="5"/>
        <v>135.02500000000001</v>
      </c>
      <c r="D22" s="146">
        <f t="shared" si="6"/>
        <v>133.2923076923077</v>
      </c>
      <c r="E22" s="146">
        <f t="shared" si="7"/>
        <v>137.72499999999999</v>
      </c>
      <c r="F22" s="146" t="e">
        <f>AVERAGE(AH22:AT22)/10</f>
        <v>#DIV/0!</v>
      </c>
      <c r="G22" s="111">
        <f t="shared" si="8"/>
        <v>1407</v>
      </c>
      <c r="H22" s="111"/>
      <c r="I22" s="111">
        <v>1336</v>
      </c>
      <c r="J22" s="111">
        <v>1313</v>
      </c>
      <c r="K22" s="111">
        <v>1330</v>
      </c>
      <c r="L22" s="111">
        <v>1274</v>
      </c>
      <c r="M22" s="111">
        <v>1370</v>
      </c>
      <c r="N22" s="111">
        <v>1290</v>
      </c>
      <c r="O22" s="111">
        <v>1347</v>
      </c>
      <c r="P22" s="111">
        <v>1358</v>
      </c>
      <c r="Q22" s="111">
        <v>1382</v>
      </c>
      <c r="R22" s="111">
        <v>1358</v>
      </c>
      <c r="S22" s="111">
        <v>1337</v>
      </c>
      <c r="T22" s="111">
        <v>1292</v>
      </c>
      <c r="U22" s="111">
        <v>1341</v>
      </c>
      <c r="V22" s="111">
        <v>1404</v>
      </c>
      <c r="W22" s="111">
        <v>1385</v>
      </c>
      <c r="X22" s="111">
        <v>1407</v>
      </c>
      <c r="Y22" s="111">
        <v>1359</v>
      </c>
      <c r="Z22" s="111">
        <v>1386</v>
      </c>
      <c r="AA22" s="111">
        <v>1352</v>
      </c>
      <c r="AB22" s="111">
        <v>1384</v>
      </c>
      <c r="AC22" s="111"/>
      <c r="AD22" s="111"/>
      <c r="AE22" s="111"/>
      <c r="AF22" s="111"/>
      <c r="AG22" s="113"/>
      <c r="AH22" s="111"/>
      <c r="AI22" s="111"/>
      <c r="AJ22" s="111"/>
      <c r="AK22" s="111"/>
      <c r="AL22" s="111"/>
      <c r="AM22" s="111"/>
      <c r="AN22" s="111"/>
      <c r="AO22" s="111"/>
      <c r="AP22" s="111"/>
      <c r="AQ22" s="111"/>
      <c r="AR22" s="111"/>
      <c r="AS22" s="111"/>
      <c r="AT22" s="111"/>
      <c r="AU22" s="111"/>
      <c r="AV22" s="111"/>
      <c r="AW22" s="111"/>
      <c r="AX22" s="111"/>
      <c r="AY22" s="111"/>
      <c r="AZ22" s="114"/>
      <c r="BA22" s="124"/>
    </row>
    <row r="23" spans="1:58" ht="13.5" customHeight="1">
      <c r="A23" s="111">
        <v>3</v>
      </c>
      <c r="B23" s="126" t="s">
        <v>169</v>
      </c>
      <c r="C23" s="146">
        <f t="shared" si="5"/>
        <v>133.58421052631579</v>
      </c>
      <c r="D23" s="146">
        <f t="shared" si="6"/>
        <v>132.50769230769231</v>
      </c>
      <c r="E23" s="146">
        <f t="shared" si="7"/>
        <v>136.18571428571428</v>
      </c>
      <c r="F23" s="146" t="e">
        <f>AVERAGE(AH23:AT23)/10</f>
        <v>#DIV/0!</v>
      </c>
      <c r="G23" s="111">
        <f t="shared" si="8"/>
        <v>1406</v>
      </c>
      <c r="H23" s="111"/>
      <c r="I23" s="111">
        <v>1347</v>
      </c>
      <c r="J23" s="111">
        <v>1320</v>
      </c>
      <c r="K23" s="111">
        <v>1315</v>
      </c>
      <c r="L23" s="111">
        <v>1330</v>
      </c>
      <c r="M23" s="111">
        <v>1337</v>
      </c>
      <c r="N23" s="111">
        <v>1317</v>
      </c>
      <c r="O23" s="111">
        <v>1302</v>
      </c>
      <c r="P23" s="111">
        <v>1370</v>
      </c>
      <c r="Q23" s="111">
        <v>1300</v>
      </c>
      <c r="R23" s="111">
        <v>1254</v>
      </c>
      <c r="S23" s="111">
        <v>1371</v>
      </c>
      <c r="T23" s="111">
        <v>1285</v>
      </c>
      <c r="U23" s="111">
        <v>1378</v>
      </c>
      <c r="V23" s="111">
        <v>1406</v>
      </c>
      <c r="W23" s="111"/>
      <c r="X23" s="111">
        <v>1331</v>
      </c>
      <c r="Y23" s="111">
        <v>1318</v>
      </c>
      <c r="Z23" s="111">
        <v>1359</v>
      </c>
      <c r="AA23" s="111">
        <v>1347</v>
      </c>
      <c r="AB23" s="111">
        <v>1394</v>
      </c>
      <c r="AC23" s="111"/>
      <c r="AD23" s="111"/>
      <c r="AE23" s="111"/>
      <c r="AF23" s="111"/>
      <c r="AG23" s="113"/>
      <c r="AH23" s="111"/>
      <c r="AI23" s="111"/>
      <c r="AJ23" s="111"/>
      <c r="AK23" s="111"/>
      <c r="AL23" s="111"/>
      <c r="AM23" s="111"/>
      <c r="AN23" s="111"/>
      <c r="AO23" s="111"/>
      <c r="AP23" s="111"/>
      <c r="AQ23" s="111"/>
      <c r="AR23" s="111"/>
      <c r="AS23" s="111"/>
      <c r="AT23" s="111"/>
      <c r="AU23" s="111"/>
      <c r="AV23" s="111"/>
      <c r="AW23" s="111"/>
      <c r="AX23" s="111"/>
      <c r="AY23" s="111"/>
      <c r="AZ23" s="114"/>
      <c r="BA23" s="124"/>
    </row>
    <row r="24" spans="1:58" ht="13.5" customHeight="1">
      <c r="A24" s="111">
        <v>4</v>
      </c>
      <c r="B24" s="122" t="s">
        <v>172</v>
      </c>
      <c r="C24" s="146">
        <f t="shared" si="5"/>
        <v>132.185</v>
      </c>
      <c r="D24" s="146">
        <f t="shared" si="6"/>
        <v>131.02307692307693</v>
      </c>
      <c r="E24" s="146">
        <f t="shared" si="7"/>
        <v>134.23750000000001</v>
      </c>
      <c r="F24" s="146" t="e">
        <f>AVERAGE(AH24:AT24)/10</f>
        <v>#DIV/0!</v>
      </c>
      <c r="G24" s="111">
        <f t="shared" si="8"/>
        <v>1383</v>
      </c>
      <c r="H24" s="111"/>
      <c r="I24" s="111">
        <v>1297</v>
      </c>
      <c r="J24" s="111">
        <v>1328</v>
      </c>
      <c r="K24" s="111">
        <v>1327</v>
      </c>
      <c r="L24" s="111">
        <v>1318</v>
      </c>
      <c r="M24" s="111">
        <v>1327</v>
      </c>
      <c r="N24" s="111">
        <v>1290</v>
      </c>
      <c r="O24" s="111">
        <v>1293</v>
      </c>
      <c r="P24" s="111">
        <v>1326</v>
      </c>
      <c r="Q24" s="111">
        <v>1300</v>
      </c>
      <c r="R24" s="111">
        <v>1274</v>
      </c>
      <c r="S24" s="111">
        <v>1282</v>
      </c>
      <c r="T24" s="111">
        <v>1336</v>
      </c>
      <c r="U24" s="111">
        <v>1335</v>
      </c>
      <c r="V24" s="111">
        <v>1343</v>
      </c>
      <c r="W24" s="111">
        <v>1383</v>
      </c>
      <c r="X24" s="111">
        <v>1324</v>
      </c>
      <c r="Y24" s="111">
        <v>1304</v>
      </c>
      <c r="Z24" s="111">
        <v>1313</v>
      </c>
      <c r="AA24" s="111">
        <v>1359</v>
      </c>
      <c r="AB24" s="111">
        <v>1378</v>
      </c>
      <c r="AC24" s="111"/>
      <c r="AD24" s="111"/>
      <c r="AE24" s="111"/>
      <c r="AF24" s="111"/>
      <c r="AG24" s="113"/>
      <c r="AH24" s="111"/>
      <c r="AI24" s="111"/>
      <c r="AJ24" s="111"/>
      <c r="AK24" s="111"/>
      <c r="AL24" s="111"/>
      <c r="AM24" s="111"/>
      <c r="AN24" s="111"/>
      <c r="AO24" s="111"/>
      <c r="AP24" s="111"/>
      <c r="AQ24" s="111"/>
      <c r="AR24" s="111"/>
      <c r="AS24" s="111"/>
      <c r="AT24" s="111"/>
      <c r="AU24" s="111"/>
      <c r="AV24" s="111"/>
      <c r="AW24" s="111"/>
      <c r="AX24" s="111"/>
      <c r="AY24" s="111"/>
      <c r="AZ24" s="114"/>
      <c r="BA24" s="124"/>
    </row>
    <row r="25" spans="1:58" ht="13.5" customHeight="1">
      <c r="A25" s="111">
        <v>5</v>
      </c>
      <c r="B25" s="126" t="s">
        <v>171</v>
      </c>
      <c r="C25" s="146">
        <f t="shared" si="5"/>
        <v>132.035</v>
      </c>
      <c r="D25" s="146">
        <f t="shared" si="6"/>
        <v>130.64615384615385</v>
      </c>
      <c r="E25" s="146">
        <f t="shared" si="7"/>
        <v>133.58750000000001</v>
      </c>
      <c r="F25" s="146"/>
      <c r="G25" s="111">
        <f t="shared" si="8"/>
        <v>1394</v>
      </c>
      <c r="H25" s="111"/>
      <c r="I25" s="111">
        <v>1295</v>
      </c>
      <c r="J25" s="111">
        <v>1281</v>
      </c>
      <c r="K25" s="111">
        <v>1326</v>
      </c>
      <c r="L25" s="111">
        <v>1371</v>
      </c>
      <c r="M25" s="111">
        <v>1274</v>
      </c>
      <c r="N25" s="111">
        <v>1303</v>
      </c>
      <c r="O25" s="111">
        <v>1306</v>
      </c>
      <c r="P25" s="111">
        <v>1375</v>
      </c>
      <c r="Q25" s="111">
        <v>1317</v>
      </c>
      <c r="R25" s="111">
        <v>1293</v>
      </c>
      <c r="S25" s="111">
        <v>1232</v>
      </c>
      <c r="T25" s="111">
        <v>1347</v>
      </c>
      <c r="U25" s="111">
        <v>1264</v>
      </c>
      <c r="V25" s="111">
        <v>1345</v>
      </c>
      <c r="W25" s="111">
        <v>1307</v>
      </c>
      <c r="X25" s="111">
        <v>1368</v>
      </c>
      <c r="Y25" s="111">
        <v>1339</v>
      </c>
      <c r="Z25" s="111">
        <v>1300</v>
      </c>
      <c r="AA25" s="111">
        <v>1370</v>
      </c>
      <c r="AB25" s="111">
        <v>1394</v>
      </c>
      <c r="AC25" s="111"/>
      <c r="AD25" s="111"/>
      <c r="AE25" s="111"/>
      <c r="AF25" s="111"/>
      <c r="AG25" s="113"/>
      <c r="AH25" s="111"/>
      <c r="AI25" s="111"/>
      <c r="AJ25" s="111"/>
      <c r="AK25" s="111"/>
      <c r="AL25" s="111"/>
      <c r="AM25" s="111"/>
      <c r="AN25" s="111"/>
      <c r="AO25" s="111"/>
      <c r="AP25" s="111"/>
      <c r="AQ25" s="111"/>
      <c r="AR25" s="111"/>
      <c r="AS25" s="111"/>
      <c r="AT25" s="111"/>
      <c r="AU25" s="111"/>
      <c r="AV25" s="111"/>
      <c r="AW25" s="111"/>
      <c r="AX25" s="111"/>
      <c r="AY25" s="111"/>
      <c r="AZ25" s="114"/>
      <c r="BA25" s="124"/>
    </row>
    <row r="26" spans="1:58" ht="13.5" customHeight="1">
      <c r="A26" s="111">
        <v>6</v>
      </c>
      <c r="B26" s="126" t="s">
        <v>90</v>
      </c>
      <c r="C26" s="146">
        <f t="shared" si="5"/>
        <v>131.31052631578947</v>
      </c>
      <c r="D26" s="146">
        <f t="shared" si="6"/>
        <v>130.39166666666668</v>
      </c>
      <c r="E26" s="146">
        <f t="shared" si="7"/>
        <v>133.1</v>
      </c>
      <c r="F26" s="146" t="e">
        <f>AVERAGE(AH26:AT26)/10</f>
        <v>#DIV/0!</v>
      </c>
      <c r="G26" s="111">
        <f t="shared" si="8"/>
        <v>1371</v>
      </c>
      <c r="I26" s="111"/>
      <c r="J26" s="111">
        <v>1275</v>
      </c>
      <c r="K26" s="111">
        <v>1311</v>
      </c>
      <c r="L26" s="111">
        <v>1298</v>
      </c>
      <c r="M26" s="111">
        <v>1288</v>
      </c>
      <c r="N26" s="111">
        <v>1328</v>
      </c>
      <c r="O26" s="111">
        <v>1264</v>
      </c>
      <c r="P26" s="111">
        <v>1368</v>
      </c>
      <c r="Q26" s="111">
        <v>1260</v>
      </c>
      <c r="R26" s="111">
        <v>1290</v>
      </c>
      <c r="S26" s="111">
        <v>1315</v>
      </c>
      <c r="T26" s="111">
        <v>1304</v>
      </c>
      <c r="U26" s="111">
        <v>1346</v>
      </c>
      <c r="V26" s="111">
        <v>1371</v>
      </c>
      <c r="W26" s="111">
        <v>1313</v>
      </c>
      <c r="X26" s="111">
        <v>1242</v>
      </c>
      <c r="Y26" s="111">
        <v>1354</v>
      </c>
      <c r="Z26" s="111">
        <v>1354</v>
      </c>
      <c r="AA26" s="111">
        <v>1357</v>
      </c>
      <c r="AB26" s="111">
        <v>1311</v>
      </c>
      <c r="AC26" s="111"/>
      <c r="AD26" s="111"/>
      <c r="AE26" s="111"/>
      <c r="AF26" s="111"/>
      <c r="AG26" s="113"/>
      <c r="AH26" s="111"/>
      <c r="AI26" s="111"/>
      <c r="AJ26" s="111"/>
      <c r="AK26" s="111"/>
      <c r="AL26" s="111"/>
      <c r="AM26" s="111"/>
      <c r="AN26" s="111"/>
      <c r="AO26" s="111"/>
      <c r="AP26" s="111"/>
      <c r="AQ26" s="111"/>
      <c r="AR26" s="111"/>
      <c r="AS26" s="111"/>
      <c r="AT26" s="111"/>
      <c r="AU26" s="111"/>
      <c r="AV26" s="111"/>
      <c r="AW26" s="111"/>
      <c r="AX26" s="111"/>
      <c r="AY26" s="111"/>
      <c r="AZ26" s="114"/>
      <c r="BA26" s="124"/>
    </row>
    <row r="27" spans="1:58" ht="13.5" customHeight="1">
      <c r="A27" s="111">
        <v>7</v>
      </c>
      <c r="B27" s="126" t="s">
        <v>177</v>
      </c>
      <c r="C27" s="146">
        <f t="shared" si="5"/>
        <v>130.44210526315788</v>
      </c>
      <c r="D27" s="146">
        <f t="shared" si="6"/>
        <v>131.77500000000001</v>
      </c>
      <c r="E27" s="146">
        <f t="shared" si="7"/>
        <v>129.16249999999999</v>
      </c>
      <c r="F27" s="146" t="e">
        <f>AVERAGE(AH27:AT27)/10</f>
        <v>#DIV/0!</v>
      </c>
      <c r="G27" s="111">
        <f t="shared" si="8"/>
        <v>1362</v>
      </c>
      <c r="H27" s="111"/>
      <c r="I27" s="111">
        <v>1294</v>
      </c>
      <c r="J27" s="111">
        <v>1247</v>
      </c>
      <c r="K27" s="111">
        <v>1312</v>
      </c>
      <c r="L27" s="111">
        <v>1349</v>
      </c>
      <c r="M27" s="111">
        <v>1349</v>
      </c>
      <c r="N27" s="111">
        <v>1347</v>
      </c>
      <c r="O27" s="111">
        <v>1306</v>
      </c>
      <c r="P27" s="111"/>
      <c r="Q27" s="111">
        <v>1281</v>
      </c>
      <c r="R27" s="111">
        <v>1305</v>
      </c>
      <c r="S27" s="111">
        <v>1323</v>
      </c>
      <c r="T27" s="111">
        <v>1338</v>
      </c>
      <c r="U27" s="111">
        <v>1362</v>
      </c>
      <c r="V27" s="111">
        <v>1325</v>
      </c>
      <c r="W27" s="111">
        <v>1293</v>
      </c>
      <c r="X27" s="111">
        <v>1233</v>
      </c>
      <c r="Y27" s="111">
        <v>1319</v>
      </c>
      <c r="Z27" s="111">
        <v>1233</v>
      </c>
      <c r="AA27" s="111">
        <v>1310</v>
      </c>
      <c r="AB27" s="111">
        <v>1258</v>
      </c>
      <c r="AC27" s="111"/>
      <c r="AD27" s="111"/>
      <c r="AE27" s="111"/>
      <c r="AF27" s="111"/>
      <c r="AG27" s="113"/>
      <c r="AH27" s="111"/>
      <c r="AI27" s="111"/>
      <c r="AJ27" s="111"/>
      <c r="AK27" s="111"/>
      <c r="AL27" s="111"/>
      <c r="AM27" s="111"/>
      <c r="AN27" s="111"/>
      <c r="AO27" s="111"/>
      <c r="AP27" s="111"/>
      <c r="AQ27" s="111"/>
      <c r="AR27" s="111"/>
      <c r="AS27" s="111"/>
      <c r="AT27" s="111"/>
      <c r="AU27" s="111"/>
      <c r="AV27" s="111"/>
      <c r="AW27" s="111"/>
      <c r="AX27" s="111"/>
      <c r="AY27" s="111"/>
      <c r="AZ27" s="114"/>
      <c r="BA27" s="124"/>
    </row>
    <row r="28" spans="1:58" ht="13.5" customHeight="1">
      <c r="A28" s="111">
        <v>8</v>
      </c>
      <c r="B28" s="126" t="s">
        <v>179</v>
      </c>
      <c r="C28" s="146">
        <f t="shared" si="5"/>
        <v>127.55499999999999</v>
      </c>
      <c r="D28" s="146">
        <f t="shared" si="6"/>
        <v>127.13846153846154</v>
      </c>
      <c r="E28" s="146">
        <f t="shared" si="7"/>
        <v>128.11250000000001</v>
      </c>
      <c r="F28" s="146" t="e">
        <f>AVERAGE(AH28:AT28)/10</f>
        <v>#DIV/0!</v>
      </c>
      <c r="G28" s="111">
        <f t="shared" si="8"/>
        <v>1341</v>
      </c>
      <c r="H28" s="111"/>
      <c r="I28" s="111">
        <v>1302</v>
      </c>
      <c r="J28" s="111">
        <v>1289</v>
      </c>
      <c r="K28" s="111">
        <v>1238</v>
      </c>
      <c r="L28" s="111">
        <v>1263</v>
      </c>
      <c r="M28" s="111">
        <v>1302</v>
      </c>
      <c r="N28" s="111">
        <v>1267</v>
      </c>
      <c r="O28" s="111">
        <v>1232</v>
      </c>
      <c r="P28" s="111">
        <v>1278</v>
      </c>
      <c r="Q28" s="111">
        <v>1280</v>
      </c>
      <c r="R28" s="111">
        <v>1244</v>
      </c>
      <c r="S28" s="111">
        <v>1226</v>
      </c>
      <c r="T28" s="111">
        <v>1341</v>
      </c>
      <c r="U28" s="111">
        <v>1266</v>
      </c>
      <c r="V28" s="111">
        <v>1232</v>
      </c>
      <c r="W28" s="111">
        <v>1324</v>
      </c>
      <c r="X28" s="111">
        <v>1214</v>
      </c>
      <c r="Y28" s="111">
        <v>1323</v>
      </c>
      <c r="Z28" s="111">
        <v>1249</v>
      </c>
      <c r="AA28" s="111">
        <v>1305</v>
      </c>
      <c r="AB28" s="111">
        <v>1336</v>
      </c>
      <c r="AC28" s="111"/>
      <c r="AD28" s="111"/>
      <c r="AE28" s="111"/>
      <c r="AF28" s="111"/>
      <c r="AG28" s="113"/>
      <c r="AH28" s="111"/>
      <c r="AI28" s="111"/>
      <c r="AJ28" s="111"/>
      <c r="AK28" s="111"/>
      <c r="AL28" s="111"/>
      <c r="AM28" s="111"/>
      <c r="AN28" s="111"/>
      <c r="AO28" s="111"/>
      <c r="AP28" s="111"/>
      <c r="AQ28" s="111"/>
      <c r="AR28" s="111"/>
      <c r="AS28" s="111"/>
      <c r="AT28" s="111"/>
      <c r="AU28" s="111"/>
      <c r="AV28" s="111"/>
      <c r="AW28" s="111"/>
      <c r="AX28" s="111"/>
      <c r="AY28" s="111"/>
      <c r="AZ28" s="114"/>
      <c r="BA28" s="132"/>
    </row>
    <row r="29" spans="1:58" ht="8.1" customHeight="1">
      <c r="A29" s="111"/>
      <c r="B29" s="127"/>
      <c r="C29" s="109"/>
      <c r="D29" s="109"/>
      <c r="E29" s="109"/>
      <c r="F29" s="109"/>
      <c r="G29" s="111"/>
      <c r="H29" s="111"/>
      <c r="I29" s="111"/>
      <c r="J29" s="111"/>
      <c r="K29" s="111"/>
      <c r="L29" s="111"/>
      <c r="M29" s="111"/>
      <c r="N29" s="111"/>
      <c r="O29" s="111"/>
      <c r="P29" s="111"/>
      <c r="Q29" s="111"/>
      <c r="R29" s="111"/>
      <c r="S29" s="111"/>
      <c r="T29" s="111"/>
      <c r="U29" s="111"/>
      <c r="V29" s="111"/>
      <c r="W29" s="111"/>
      <c r="X29" s="111"/>
      <c r="Y29" s="111"/>
      <c r="Z29" s="111"/>
      <c r="AA29" s="111"/>
      <c r="AB29" s="111"/>
      <c r="AC29" s="111"/>
      <c r="AD29" s="111"/>
      <c r="AE29" s="111"/>
      <c r="AF29" s="111"/>
      <c r="AG29" s="113"/>
      <c r="AH29" s="111"/>
      <c r="AK29" s="111"/>
      <c r="AL29" s="111"/>
      <c r="AM29" s="111"/>
      <c r="AN29" s="111"/>
      <c r="AO29" s="111"/>
      <c r="AP29" s="111"/>
      <c r="AQ29" s="111"/>
      <c r="AR29" s="111"/>
      <c r="AS29" s="111"/>
      <c r="AT29" s="111"/>
      <c r="AU29" s="111"/>
      <c r="AV29" s="111"/>
      <c r="AW29" s="111"/>
      <c r="AX29" s="111"/>
      <c r="AY29" s="111"/>
      <c r="AZ29" s="114"/>
      <c r="BA29" s="127"/>
    </row>
    <row r="30" spans="1:58" ht="12" customHeight="1">
      <c r="A30" s="111"/>
      <c r="B30" s="210" t="s">
        <v>192</v>
      </c>
      <c r="C30" s="143" t="s">
        <v>20</v>
      </c>
      <c r="D30" s="143" t="s">
        <v>187</v>
      </c>
      <c r="E30" s="143" t="s">
        <v>187</v>
      </c>
      <c r="F30" s="143" t="s">
        <v>187</v>
      </c>
      <c r="G30" s="144" t="s">
        <v>188</v>
      </c>
      <c r="H30" s="144"/>
      <c r="I30" s="111" t="s">
        <v>81</v>
      </c>
      <c r="J30" s="111" t="s">
        <v>50</v>
      </c>
      <c r="K30" s="111" t="s">
        <v>12</v>
      </c>
      <c r="L30" s="111" t="s">
        <v>13</v>
      </c>
      <c r="M30" s="111" t="s">
        <v>14</v>
      </c>
      <c r="N30" s="111" t="s">
        <v>15</v>
      </c>
      <c r="O30" s="111" t="s">
        <v>16</v>
      </c>
      <c r="P30" s="111" t="s">
        <v>17</v>
      </c>
      <c r="Q30" s="111" t="s">
        <v>18</v>
      </c>
      <c r="R30" s="111" t="s">
        <v>67</v>
      </c>
      <c r="S30" s="111" t="s">
        <v>68</v>
      </c>
      <c r="T30" s="111" t="s">
        <v>69</v>
      </c>
      <c r="U30" s="111" t="s">
        <v>70</v>
      </c>
      <c r="V30" s="111" t="s">
        <v>71</v>
      </c>
      <c r="W30" s="111" t="s">
        <v>72</v>
      </c>
      <c r="X30" s="111" t="s">
        <v>73</v>
      </c>
      <c r="Y30" s="111" t="s">
        <v>74</v>
      </c>
      <c r="Z30" s="111" t="s">
        <v>75</v>
      </c>
      <c r="AA30" s="111" t="s">
        <v>76</v>
      </c>
      <c r="AB30" s="111" t="s">
        <v>77</v>
      </c>
      <c r="AC30" s="111" t="s">
        <v>78</v>
      </c>
      <c r="AD30" s="111" t="s">
        <v>79</v>
      </c>
      <c r="AE30" s="111" t="s">
        <v>80</v>
      </c>
      <c r="AF30" s="111" t="s">
        <v>86</v>
      </c>
      <c r="AG30" s="113" t="s">
        <v>53</v>
      </c>
      <c r="AH30" s="111" t="s">
        <v>54</v>
      </c>
      <c r="AI30" s="111" t="s">
        <v>55</v>
      </c>
      <c r="AJ30" s="111" t="s">
        <v>56</v>
      </c>
      <c r="AK30" s="111" t="s">
        <v>57</v>
      </c>
      <c r="AL30" s="111" t="s">
        <v>58</v>
      </c>
      <c r="AM30" s="111" t="s">
        <v>59</v>
      </c>
      <c r="AN30" s="111" t="s">
        <v>60</v>
      </c>
      <c r="AO30" s="111" t="s">
        <v>61</v>
      </c>
      <c r="AP30" s="111" t="s">
        <v>62</v>
      </c>
      <c r="AQ30" s="111" t="s">
        <v>63</v>
      </c>
      <c r="AR30" s="111" t="s">
        <v>64</v>
      </c>
      <c r="AS30" s="111" t="s">
        <v>82</v>
      </c>
      <c r="AT30" s="111"/>
      <c r="AU30" s="111"/>
      <c r="AV30" s="111"/>
      <c r="AW30" s="111"/>
      <c r="AX30" s="111"/>
      <c r="AY30" s="111"/>
      <c r="AZ30" s="109"/>
      <c r="BA30" s="109"/>
      <c r="BB30" s="109"/>
      <c r="BC30" s="109"/>
      <c r="BD30" s="114"/>
      <c r="BE30" s="210"/>
      <c r="BF30" s="111"/>
    </row>
    <row r="31" spans="1:58" ht="12" customHeight="1">
      <c r="A31" s="111"/>
      <c r="B31" s="210"/>
      <c r="C31" s="145" t="s">
        <v>189</v>
      </c>
      <c r="D31" s="143" t="s">
        <v>19</v>
      </c>
      <c r="E31" s="143" t="s">
        <v>29</v>
      </c>
      <c r="F31" s="143" t="s">
        <v>23</v>
      </c>
      <c r="G31" s="144" t="s">
        <v>6</v>
      </c>
      <c r="H31" s="144"/>
      <c r="I31" s="116" t="s">
        <v>94</v>
      </c>
      <c r="J31" s="117" t="s">
        <v>95</v>
      </c>
      <c r="K31" s="118">
        <v>41900</v>
      </c>
      <c r="L31" s="117" t="s">
        <v>96</v>
      </c>
      <c r="M31" s="116">
        <v>43010</v>
      </c>
      <c r="N31" s="116">
        <v>43017</v>
      </c>
      <c r="O31" s="117" t="s">
        <v>97</v>
      </c>
      <c r="P31" s="117" t="s">
        <v>98</v>
      </c>
      <c r="Q31" s="117" t="s">
        <v>99</v>
      </c>
      <c r="R31" s="117" t="s">
        <v>100</v>
      </c>
      <c r="S31" s="117" t="s">
        <v>101</v>
      </c>
      <c r="T31" s="117" t="s">
        <v>102</v>
      </c>
      <c r="U31" s="117" t="s">
        <v>103</v>
      </c>
      <c r="V31" s="117" t="s">
        <v>128</v>
      </c>
      <c r="W31" s="119" t="s">
        <v>129</v>
      </c>
      <c r="X31" s="119" t="s">
        <v>104</v>
      </c>
      <c r="Y31" s="119" t="s">
        <v>105</v>
      </c>
      <c r="Z31" s="119" t="s">
        <v>106</v>
      </c>
      <c r="AA31" s="119" t="s">
        <v>107</v>
      </c>
      <c r="AB31" s="117" t="s">
        <v>108</v>
      </c>
      <c r="AC31" s="117" t="s">
        <v>109</v>
      </c>
      <c r="AD31" s="117" t="s">
        <v>110</v>
      </c>
      <c r="AE31" s="120" t="s">
        <v>112</v>
      </c>
      <c r="AF31" s="117" t="s">
        <v>113</v>
      </c>
      <c r="AG31" s="117" t="s">
        <v>114</v>
      </c>
      <c r="AH31" s="117" t="s">
        <v>115</v>
      </c>
      <c r="AI31" s="117" t="s">
        <v>116</v>
      </c>
      <c r="AJ31" s="117" t="s">
        <v>117</v>
      </c>
      <c r="AK31" s="117" t="s">
        <v>118</v>
      </c>
      <c r="AL31" s="117" t="s">
        <v>119</v>
      </c>
      <c r="AM31" s="117" t="s">
        <v>120</v>
      </c>
      <c r="AN31" s="117" t="s">
        <v>121</v>
      </c>
      <c r="AO31" s="117" t="s">
        <v>122</v>
      </c>
      <c r="AP31" s="117" t="s">
        <v>123</v>
      </c>
      <c r="AQ31" s="117" t="s">
        <v>124</v>
      </c>
      <c r="AR31" s="117" t="s">
        <v>124</v>
      </c>
      <c r="AS31" s="117"/>
      <c r="AT31" s="117"/>
      <c r="AU31" s="117"/>
      <c r="AV31" s="117"/>
      <c r="AW31" s="117"/>
      <c r="AX31" s="117"/>
      <c r="AY31" s="117"/>
      <c r="AZ31" s="109"/>
      <c r="BA31" s="109"/>
      <c r="BB31" s="109"/>
      <c r="BC31" s="109"/>
      <c r="BD31" s="114"/>
      <c r="BE31" s="210"/>
      <c r="BF31" s="117"/>
    </row>
    <row r="32" spans="1:58" ht="6" customHeight="1">
      <c r="A32" s="111"/>
      <c r="B32" s="127"/>
      <c r="C32" s="109"/>
      <c r="D32" s="109"/>
      <c r="E32" s="109"/>
      <c r="F32" s="109"/>
      <c r="G32" s="111"/>
      <c r="H32" s="111"/>
      <c r="I32" s="111"/>
      <c r="J32" s="111"/>
      <c r="K32" s="111"/>
      <c r="L32" s="111"/>
      <c r="M32" s="111"/>
      <c r="N32" s="111"/>
      <c r="O32" s="111"/>
      <c r="P32" s="111"/>
      <c r="Q32" s="111"/>
      <c r="R32" s="111"/>
      <c r="S32" s="111"/>
      <c r="T32" s="111"/>
      <c r="U32" s="111"/>
      <c r="V32" s="111"/>
      <c r="W32" s="111"/>
      <c r="Y32" s="111"/>
      <c r="Z32" s="111"/>
      <c r="AA32" s="111"/>
      <c r="AB32" s="111"/>
      <c r="AC32" s="111"/>
      <c r="AD32" s="111"/>
      <c r="AE32" s="111"/>
      <c r="AF32" s="111"/>
      <c r="AG32" s="113"/>
      <c r="AH32" s="111"/>
      <c r="AI32" s="111"/>
      <c r="AJ32" s="109"/>
      <c r="AL32" s="111"/>
      <c r="AM32" s="111"/>
      <c r="AN32" s="111"/>
      <c r="AO32" s="111"/>
      <c r="AP32" s="111"/>
      <c r="AQ32" s="111"/>
      <c r="AR32" s="131"/>
      <c r="AS32" s="111"/>
      <c r="AT32" s="111"/>
      <c r="AU32" s="111"/>
      <c r="AV32" s="111"/>
      <c r="AW32" s="111"/>
      <c r="AX32" s="111"/>
      <c r="AY32" s="111"/>
      <c r="AZ32" s="114"/>
      <c r="BA32" s="127"/>
    </row>
    <row r="33" spans="1:58" ht="13.5" customHeight="1">
      <c r="A33" s="111">
        <v>1</v>
      </c>
      <c r="B33" s="126" t="s">
        <v>163</v>
      </c>
      <c r="C33" s="147">
        <f t="shared" ref="C33:C39" si="9">AVERAGE(I33:AX33)/10</f>
        <v>123.85263157894738</v>
      </c>
      <c r="D33" s="146">
        <f t="shared" ref="D33:D39" si="10">AVERAGE(I33:U33)/10</f>
        <v>122.46923076923076</v>
      </c>
      <c r="E33" s="146">
        <f t="shared" ref="E33:E39" si="11">AVERAGE(U33:AG33)/10</f>
        <v>126.72857142857143</v>
      </c>
      <c r="F33" s="146" t="e">
        <f t="shared" ref="F33:F39" si="12">AVERAGE(AH33:AT33)/10</f>
        <v>#DIV/0!</v>
      </c>
      <c r="G33" s="111">
        <f t="shared" ref="G33:G39" si="13">MAX(I33:AY33)</f>
        <v>1292</v>
      </c>
      <c r="H33" s="144"/>
      <c r="I33" s="117">
        <v>1236</v>
      </c>
      <c r="J33" s="117">
        <v>1260</v>
      </c>
      <c r="K33" s="117">
        <v>1217</v>
      </c>
      <c r="L33" s="117">
        <v>1210</v>
      </c>
      <c r="M33" s="117">
        <v>1247</v>
      </c>
      <c r="N33" s="117">
        <v>1270</v>
      </c>
      <c r="O33" s="117">
        <v>1262</v>
      </c>
      <c r="P33" s="117">
        <v>1215</v>
      </c>
      <c r="Q33" s="117">
        <v>1180</v>
      </c>
      <c r="R33" s="117">
        <v>1145</v>
      </c>
      <c r="S33" s="117">
        <v>1241</v>
      </c>
      <c r="T33" s="117">
        <v>1178</v>
      </c>
      <c r="U33" s="117">
        <v>1260</v>
      </c>
      <c r="V33" s="117">
        <v>1258</v>
      </c>
      <c r="W33" s="111"/>
      <c r="X33" s="111">
        <v>1265</v>
      </c>
      <c r="Y33" s="111">
        <v>1243</v>
      </c>
      <c r="Z33" s="111">
        <v>1265</v>
      </c>
      <c r="AA33" s="111">
        <v>1292</v>
      </c>
      <c r="AB33" s="111">
        <v>1288</v>
      </c>
      <c r="AC33" s="111"/>
      <c r="AD33" s="111"/>
      <c r="AE33" s="111"/>
      <c r="AF33" s="111"/>
      <c r="AG33" s="113"/>
      <c r="AH33" s="111"/>
      <c r="AI33" s="111"/>
      <c r="AJ33" s="111"/>
      <c r="AK33" s="111"/>
      <c r="AL33" s="111"/>
      <c r="AM33" s="111"/>
      <c r="AN33" s="111"/>
      <c r="AO33" s="111"/>
      <c r="AP33" s="111"/>
      <c r="AQ33" s="111"/>
      <c r="AR33" s="111"/>
      <c r="AS33" s="111"/>
      <c r="AT33" s="111"/>
      <c r="AU33" s="111"/>
      <c r="AV33" s="111"/>
      <c r="AW33" s="111"/>
      <c r="AX33" s="111"/>
      <c r="AY33" s="111"/>
      <c r="AZ33" s="114"/>
      <c r="BA33" s="124"/>
    </row>
    <row r="34" spans="1:58" ht="13.5" customHeight="1">
      <c r="A34" s="111">
        <v>2</v>
      </c>
      <c r="B34" s="126" t="s">
        <v>161</v>
      </c>
      <c r="C34" s="146">
        <f t="shared" si="9"/>
        <v>125.00999999999999</v>
      </c>
      <c r="D34" s="146">
        <f t="shared" si="10"/>
        <v>124.59230769230768</v>
      </c>
      <c r="E34" s="146">
        <f t="shared" si="11"/>
        <v>126.425</v>
      </c>
      <c r="F34" s="146" t="e">
        <f t="shared" si="12"/>
        <v>#DIV/0!</v>
      </c>
      <c r="G34" s="111">
        <f t="shared" si="13"/>
        <v>1312</v>
      </c>
      <c r="H34" s="115"/>
      <c r="I34" s="111">
        <v>1225</v>
      </c>
      <c r="J34" s="111">
        <v>1192</v>
      </c>
      <c r="K34" s="111">
        <v>1280</v>
      </c>
      <c r="L34" s="111">
        <v>1260</v>
      </c>
      <c r="M34" s="111">
        <v>1230</v>
      </c>
      <c r="N34" s="111">
        <v>1215</v>
      </c>
      <c r="O34" s="111">
        <v>1255</v>
      </c>
      <c r="P34" s="111">
        <v>1241</v>
      </c>
      <c r="Q34" s="111">
        <v>1215</v>
      </c>
      <c r="R34" s="111">
        <v>1304</v>
      </c>
      <c r="S34" s="111">
        <v>1245</v>
      </c>
      <c r="T34" s="111">
        <v>1226</v>
      </c>
      <c r="U34" s="111">
        <v>1309</v>
      </c>
      <c r="V34" s="111">
        <v>1251</v>
      </c>
      <c r="W34" s="111">
        <v>1255</v>
      </c>
      <c r="X34" s="111">
        <v>1222</v>
      </c>
      <c r="Y34" s="111">
        <v>1221</v>
      </c>
      <c r="Z34" s="111">
        <v>1296</v>
      </c>
      <c r="AA34" s="111">
        <v>1312</v>
      </c>
      <c r="AB34" s="111">
        <v>1248</v>
      </c>
      <c r="AC34" s="111"/>
      <c r="AD34" s="111"/>
      <c r="AE34" s="111"/>
      <c r="AF34" s="111"/>
      <c r="AG34" s="113"/>
      <c r="AH34" s="111"/>
      <c r="AI34" s="111"/>
      <c r="AJ34" s="111"/>
      <c r="AK34" s="111"/>
      <c r="AL34" s="111"/>
      <c r="AM34" s="111"/>
      <c r="AN34" s="111"/>
      <c r="AO34" s="111"/>
      <c r="AP34" s="111"/>
      <c r="AQ34" s="111"/>
      <c r="AR34" s="111"/>
      <c r="AS34" s="111"/>
      <c r="AT34" s="111"/>
      <c r="AU34" s="111"/>
      <c r="AV34" s="111"/>
      <c r="AW34" s="111"/>
      <c r="AX34" s="111"/>
      <c r="AY34" s="111"/>
      <c r="AZ34" s="114"/>
      <c r="BA34" s="124"/>
    </row>
    <row r="35" spans="1:58" ht="13.5" customHeight="1">
      <c r="A35" s="111">
        <v>3</v>
      </c>
      <c r="B35" s="126" t="s">
        <v>165</v>
      </c>
      <c r="C35" s="146">
        <f t="shared" si="9"/>
        <v>123.79444444444444</v>
      </c>
      <c r="D35" s="146">
        <f t="shared" si="10"/>
        <v>123.26363636363638</v>
      </c>
      <c r="E35" s="146">
        <f t="shared" si="11"/>
        <v>125.21250000000001</v>
      </c>
      <c r="F35" s="146" t="e">
        <f t="shared" si="12"/>
        <v>#DIV/0!</v>
      </c>
      <c r="G35" s="111">
        <f t="shared" si="13"/>
        <v>1312</v>
      </c>
      <c r="H35" s="115"/>
      <c r="I35" s="111">
        <v>1220</v>
      </c>
      <c r="J35" s="111">
        <v>1206</v>
      </c>
      <c r="K35" s="131">
        <v>1222</v>
      </c>
      <c r="L35" s="131">
        <v>1289</v>
      </c>
      <c r="M35" s="131"/>
      <c r="N35" s="131"/>
      <c r="O35" s="111">
        <v>1312</v>
      </c>
      <c r="P35" s="111">
        <v>1090</v>
      </c>
      <c r="Q35" s="111">
        <v>1173</v>
      </c>
      <c r="R35" s="111">
        <v>1254</v>
      </c>
      <c r="S35" s="111">
        <v>1226</v>
      </c>
      <c r="T35" s="111">
        <v>1274</v>
      </c>
      <c r="U35" s="111">
        <v>1293</v>
      </c>
      <c r="V35" s="111">
        <v>1294</v>
      </c>
      <c r="W35" s="111">
        <v>1282</v>
      </c>
      <c r="X35" s="111">
        <v>1206</v>
      </c>
      <c r="Y35" s="111">
        <v>1246</v>
      </c>
      <c r="Z35" s="111">
        <v>1239</v>
      </c>
      <c r="AA35" s="111">
        <v>1216</v>
      </c>
      <c r="AB35" s="111">
        <v>1241</v>
      </c>
      <c r="AC35" s="111"/>
      <c r="AD35" s="111"/>
      <c r="AE35" s="111"/>
      <c r="AF35" s="111"/>
      <c r="AG35" s="113"/>
      <c r="AH35" s="111"/>
      <c r="AI35" s="111"/>
      <c r="AJ35" s="111"/>
      <c r="AK35" s="111"/>
      <c r="AL35" s="111"/>
      <c r="AM35" s="111"/>
      <c r="AN35" s="111"/>
      <c r="AO35" s="111"/>
      <c r="AP35" s="111"/>
      <c r="AQ35" s="111"/>
      <c r="AR35" s="111"/>
      <c r="AS35" s="111"/>
      <c r="AT35" s="111"/>
      <c r="AU35" s="111"/>
      <c r="AV35" s="111"/>
      <c r="AW35" s="111"/>
      <c r="AX35" s="111"/>
      <c r="AY35" s="111"/>
      <c r="AZ35" s="114"/>
      <c r="BA35" s="124"/>
    </row>
    <row r="36" spans="1:58" ht="13.5" customHeight="1">
      <c r="A36" s="111">
        <v>4</v>
      </c>
      <c r="B36" s="122" t="s">
        <v>168</v>
      </c>
      <c r="C36" s="146">
        <f t="shared" si="9"/>
        <v>121.71111111111111</v>
      </c>
      <c r="D36" s="146">
        <f t="shared" si="10"/>
        <v>120.55</v>
      </c>
      <c r="E36" s="146">
        <f t="shared" si="11"/>
        <v>124.03333333333333</v>
      </c>
      <c r="F36" s="146" t="e">
        <f t="shared" si="12"/>
        <v>#DIV/0!</v>
      </c>
      <c r="G36" s="111">
        <f t="shared" si="13"/>
        <v>1273</v>
      </c>
      <c r="H36" s="100"/>
      <c r="I36" s="111">
        <v>1227</v>
      </c>
      <c r="J36" s="111">
        <v>1199</v>
      </c>
      <c r="K36" s="111">
        <v>1188</v>
      </c>
      <c r="L36" s="111">
        <v>1241</v>
      </c>
      <c r="M36" s="111">
        <v>1273</v>
      </c>
      <c r="N36" s="111">
        <v>1191</v>
      </c>
      <c r="O36" s="111">
        <v>1151</v>
      </c>
      <c r="P36" s="111">
        <v>1211</v>
      </c>
      <c r="Q36" s="111">
        <v>1202</v>
      </c>
      <c r="R36" s="111">
        <v>1202</v>
      </c>
      <c r="S36" s="111">
        <v>1187</v>
      </c>
      <c r="T36" s="111">
        <v>1194</v>
      </c>
      <c r="U36" s="111"/>
      <c r="V36" s="111">
        <v>1254</v>
      </c>
      <c r="W36" s="111">
        <v>1246</v>
      </c>
      <c r="X36" s="111">
        <v>1252</v>
      </c>
      <c r="Y36" s="111">
        <v>1247</v>
      </c>
      <c r="Z36" s="111">
        <v>1264</v>
      </c>
      <c r="AA36" s="111">
        <v>1179</v>
      </c>
      <c r="AB36" s="111"/>
      <c r="AC36" s="111"/>
      <c r="AD36" s="111"/>
      <c r="AE36" s="111"/>
      <c r="AF36" s="111"/>
      <c r="AG36" s="113"/>
      <c r="AH36" s="111"/>
      <c r="AI36" s="111"/>
      <c r="AJ36" s="111"/>
      <c r="AK36" s="111"/>
      <c r="AL36" s="111"/>
      <c r="AM36" s="111"/>
      <c r="AN36" s="111"/>
      <c r="AO36" s="111"/>
      <c r="AP36" s="111"/>
      <c r="AQ36" s="111"/>
      <c r="AR36" s="111"/>
      <c r="AS36" s="111"/>
      <c r="AT36" s="111"/>
      <c r="AU36" s="111"/>
      <c r="AV36" s="111"/>
      <c r="AW36" s="111"/>
      <c r="AX36" s="111"/>
      <c r="AY36" s="111"/>
      <c r="AZ36" s="114"/>
      <c r="BA36" s="124"/>
    </row>
    <row r="37" spans="1:58" ht="13.5" customHeight="1">
      <c r="A37" s="111">
        <v>5</v>
      </c>
      <c r="B37" s="126" t="s">
        <v>170</v>
      </c>
      <c r="C37" s="146">
        <f t="shared" si="9"/>
        <v>120.72631578947369</v>
      </c>
      <c r="D37" s="146">
        <f t="shared" si="10"/>
        <v>119.94166666666668</v>
      </c>
      <c r="E37" s="146">
        <f t="shared" si="11"/>
        <v>121.8125</v>
      </c>
      <c r="F37" s="146" t="e">
        <f t="shared" si="12"/>
        <v>#DIV/0!</v>
      </c>
      <c r="G37" s="111">
        <f t="shared" si="13"/>
        <v>1297</v>
      </c>
      <c r="H37" s="100"/>
      <c r="I37" s="111">
        <v>1200</v>
      </c>
      <c r="J37" s="111">
        <v>1162</v>
      </c>
      <c r="K37" s="131">
        <v>1218</v>
      </c>
      <c r="L37" s="131">
        <v>1217</v>
      </c>
      <c r="M37" s="131">
        <v>1194</v>
      </c>
      <c r="N37" s="131"/>
      <c r="O37" s="111">
        <v>1211</v>
      </c>
      <c r="P37" s="111">
        <v>1216</v>
      </c>
      <c r="Q37" s="111">
        <v>1180</v>
      </c>
      <c r="R37" s="111">
        <v>1216</v>
      </c>
      <c r="S37" s="111">
        <v>1232</v>
      </c>
      <c r="T37" s="111">
        <v>1147</v>
      </c>
      <c r="U37" s="111">
        <v>1200</v>
      </c>
      <c r="V37" s="111">
        <v>1184</v>
      </c>
      <c r="W37" s="111">
        <v>1215</v>
      </c>
      <c r="X37" s="111">
        <v>1215</v>
      </c>
      <c r="Y37" s="111">
        <v>1217</v>
      </c>
      <c r="Z37" s="111">
        <v>1187</v>
      </c>
      <c r="AA37" s="111">
        <v>1230</v>
      </c>
      <c r="AB37" s="111">
        <v>1297</v>
      </c>
      <c r="AC37" s="111"/>
      <c r="AD37" s="111"/>
      <c r="AE37" s="111"/>
      <c r="AF37" s="111"/>
      <c r="AG37" s="113"/>
      <c r="AH37" s="111"/>
      <c r="AI37" s="111"/>
      <c r="AJ37" s="111"/>
      <c r="AK37" s="111"/>
      <c r="AL37" s="111"/>
      <c r="AM37" s="111"/>
      <c r="AN37" s="111"/>
      <c r="AO37" s="111"/>
      <c r="AP37" s="111"/>
      <c r="AQ37" s="111"/>
      <c r="AR37" s="111"/>
      <c r="AS37" s="111"/>
      <c r="AT37" s="111"/>
      <c r="AU37" s="111"/>
      <c r="AV37" s="111"/>
      <c r="AW37" s="111"/>
      <c r="AX37" s="111"/>
      <c r="AY37" s="111"/>
      <c r="AZ37" s="114"/>
      <c r="BA37" s="124"/>
    </row>
    <row r="38" spans="1:58" ht="13.5" customHeight="1">
      <c r="A38" s="111">
        <v>6</v>
      </c>
      <c r="B38" s="122" t="s">
        <v>173</v>
      </c>
      <c r="C38" s="146">
        <f t="shared" si="9"/>
        <v>121.71176470588235</v>
      </c>
      <c r="D38" s="146">
        <f t="shared" si="10"/>
        <v>122.2909090909091</v>
      </c>
      <c r="E38" s="146">
        <f t="shared" si="11"/>
        <v>120.68571428571428</v>
      </c>
      <c r="F38" s="146" t="e">
        <f t="shared" si="12"/>
        <v>#DIV/0!</v>
      </c>
      <c r="G38" s="111">
        <f t="shared" si="13"/>
        <v>1256</v>
      </c>
      <c r="H38" s="111"/>
      <c r="I38" s="111">
        <v>1242</v>
      </c>
      <c r="J38" s="111">
        <v>1256</v>
      </c>
      <c r="K38" s="131">
        <v>1226</v>
      </c>
      <c r="L38" s="131">
        <v>1202</v>
      </c>
      <c r="M38" s="131">
        <v>1230</v>
      </c>
      <c r="N38" s="131">
        <v>1253</v>
      </c>
      <c r="O38" s="111"/>
      <c r="P38" s="111">
        <v>1215</v>
      </c>
      <c r="Q38" s="111">
        <v>1192</v>
      </c>
      <c r="R38" s="111">
        <v>1191</v>
      </c>
      <c r="S38" s="111"/>
      <c r="T38" s="111">
        <v>1236</v>
      </c>
      <c r="U38" s="111">
        <v>1209</v>
      </c>
      <c r="V38" s="111">
        <v>1207</v>
      </c>
      <c r="W38" s="111">
        <v>1150</v>
      </c>
      <c r="X38" s="111">
        <v>1209</v>
      </c>
      <c r="Y38" s="111">
        <v>1247</v>
      </c>
      <c r="Z38" s="111">
        <v>1228</v>
      </c>
      <c r="AA38" s="111">
        <v>1198</v>
      </c>
      <c r="AB38" s="111"/>
      <c r="AC38" s="111"/>
      <c r="AD38" s="111"/>
      <c r="AE38" s="111"/>
      <c r="AF38" s="111"/>
      <c r="AG38" s="113"/>
      <c r="AH38" s="111"/>
      <c r="AI38" s="111"/>
      <c r="AJ38" s="111"/>
      <c r="AK38" s="111"/>
      <c r="AL38" s="111"/>
      <c r="AM38" s="111"/>
      <c r="AN38" s="111"/>
      <c r="AO38" s="111"/>
      <c r="AP38" s="111"/>
      <c r="AQ38" s="111"/>
      <c r="AR38" s="111"/>
      <c r="AS38" s="111"/>
      <c r="AT38" s="111"/>
      <c r="AU38" s="111"/>
      <c r="AV38" s="111"/>
      <c r="AW38" s="111"/>
      <c r="AX38" s="111"/>
      <c r="AY38" s="111"/>
      <c r="AZ38" s="114"/>
      <c r="BA38" s="124"/>
    </row>
    <row r="39" spans="1:58" ht="13.5" customHeight="1">
      <c r="A39" s="111">
        <v>7</v>
      </c>
      <c r="B39" s="126" t="s">
        <v>175</v>
      </c>
      <c r="C39" s="146">
        <f t="shared" si="9"/>
        <v>116.875</v>
      </c>
      <c r="D39" s="146">
        <f t="shared" si="10"/>
        <v>116.45</v>
      </c>
      <c r="E39" s="146">
        <f t="shared" si="11"/>
        <v>117.58333333333333</v>
      </c>
      <c r="F39" s="146" t="e">
        <f t="shared" si="12"/>
        <v>#DIV/0!</v>
      </c>
      <c r="G39" s="111">
        <f t="shared" si="13"/>
        <v>1217</v>
      </c>
      <c r="H39" s="100"/>
      <c r="I39" s="111">
        <v>1161</v>
      </c>
      <c r="J39" s="111">
        <v>1217</v>
      </c>
      <c r="K39" s="111">
        <v>1161</v>
      </c>
      <c r="L39" s="111"/>
      <c r="M39" s="111">
        <v>1176</v>
      </c>
      <c r="N39" s="111">
        <v>1160</v>
      </c>
      <c r="O39" s="111">
        <v>1146</v>
      </c>
      <c r="P39" s="111"/>
      <c r="Q39" s="111">
        <v>1135</v>
      </c>
      <c r="R39" s="111">
        <v>1154</v>
      </c>
      <c r="S39" s="111">
        <v>1189</v>
      </c>
      <c r="T39" s="111">
        <v>1146</v>
      </c>
      <c r="U39" s="111"/>
      <c r="V39" s="111">
        <v>1176</v>
      </c>
      <c r="W39" s="111">
        <v>1211</v>
      </c>
      <c r="X39" s="111">
        <v>1181</v>
      </c>
      <c r="Y39" s="111">
        <v>1165</v>
      </c>
      <c r="Z39" s="111"/>
      <c r="AA39" s="111">
        <v>1142</v>
      </c>
      <c r="AB39" s="111">
        <v>1180</v>
      </c>
      <c r="AC39" s="111"/>
      <c r="AD39" s="111"/>
      <c r="AE39" s="111"/>
      <c r="AF39" s="111"/>
      <c r="AG39" s="113"/>
      <c r="AH39" s="111"/>
      <c r="AI39" s="111"/>
      <c r="AJ39" s="111"/>
      <c r="AK39" s="111"/>
      <c r="AL39" s="111"/>
      <c r="AM39" s="111"/>
      <c r="AN39" s="111"/>
      <c r="AO39" s="111"/>
      <c r="AP39" s="111"/>
      <c r="AQ39" s="111"/>
      <c r="AR39" s="111"/>
      <c r="AS39" s="111"/>
      <c r="AT39" s="111"/>
      <c r="AU39" s="111"/>
      <c r="AV39" s="111"/>
      <c r="AW39" s="111"/>
      <c r="AX39" s="111"/>
      <c r="AY39" s="111"/>
      <c r="AZ39" s="114"/>
      <c r="BA39" s="124"/>
    </row>
    <row r="40" spans="1:58" ht="13.5" customHeight="1">
      <c r="A40" s="111"/>
      <c r="B40" s="126"/>
      <c r="C40" s="146"/>
      <c r="D40" s="146"/>
      <c r="E40" s="146"/>
      <c r="F40" s="146"/>
      <c r="G40" s="111"/>
      <c r="H40" s="100"/>
      <c r="I40" s="111"/>
      <c r="J40" s="111"/>
      <c r="K40" s="131"/>
      <c r="L40" s="131"/>
      <c r="M40" s="131"/>
      <c r="N40" s="131"/>
      <c r="O40" s="111"/>
      <c r="P40" s="111"/>
      <c r="Q40" s="111"/>
      <c r="R40" s="111"/>
      <c r="S40" s="111"/>
      <c r="T40" s="111"/>
      <c r="U40" s="111"/>
      <c r="V40" s="111"/>
      <c r="W40" s="111"/>
      <c r="X40" s="111"/>
      <c r="Y40" s="111"/>
      <c r="Z40" s="111"/>
      <c r="AA40" s="111"/>
      <c r="AB40" s="111"/>
      <c r="AC40" s="111"/>
      <c r="AD40" s="111"/>
      <c r="AE40" s="111"/>
      <c r="AF40" s="111"/>
      <c r="AG40" s="113"/>
      <c r="AH40" s="111"/>
      <c r="AI40" s="111"/>
      <c r="AJ40" s="111"/>
      <c r="AK40" s="111"/>
      <c r="AL40" s="111"/>
      <c r="AM40" s="111"/>
      <c r="AN40" s="111"/>
      <c r="AO40" s="111"/>
      <c r="AP40" s="111"/>
      <c r="AQ40" s="111"/>
      <c r="AR40" s="111"/>
      <c r="AS40" s="111"/>
      <c r="AT40" s="111"/>
      <c r="AU40" s="111"/>
      <c r="AV40" s="111"/>
      <c r="AW40" s="111"/>
      <c r="AX40" s="111"/>
      <c r="AY40" s="111"/>
      <c r="AZ40" s="114"/>
      <c r="BA40" s="124"/>
    </row>
    <row r="41" spans="1:58" ht="12" customHeight="1">
      <c r="A41" s="111"/>
      <c r="B41" s="210" t="s">
        <v>193</v>
      </c>
      <c r="C41" s="143" t="s">
        <v>20</v>
      </c>
      <c r="D41" s="143" t="s">
        <v>187</v>
      </c>
      <c r="E41" s="143" t="s">
        <v>187</v>
      </c>
      <c r="F41" s="143" t="s">
        <v>187</v>
      </c>
      <c r="G41" s="144" t="s">
        <v>188</v>
      </c>
      <c r="H41" s="144"/>
      <c r="I41" s="111" t="s">
        <v>81</v>
      </c>
      <c r="J41" s="111" t="s">
        <v>50</v>
      </c>
      <c r="K41" s="111" t="s">
        <v>12</v>
      </c>
      <c r="L41" s="111" t="s">
        <v>13</v>
      </c>
      <c r="M41" s="111" t="s">
        <v>14</v>
      </c>
      <c r="N41" s="111" t="s">
        <v>15</v>
      </c>
      <c r="O41" s="111" t="s">
        <v>16</v>
      </c>
      <c r="P41" s="111" t="s">
        <v>17</v>
      </c>
      <c r="Q41" s="111" t="s">
        <v>18</v>
      </c>
      <c r="R41" s="111" t="s">
        <v>67</v>
      </c>
      <c r="S41" s="111" t="s">
        <v>68</v>
      </c>
      <c r="T41" s="111" t="s">
        <v>69</v>
      </c>
      <c r="U41" s="111" t="s">
        <v>70</v>
      </c>
      <c r="V41" s="111" t="s">
        <v>71</v>
      </c>
      <c r="W41" s="111" t="s">
        <v>72</v>
      </c>
      <c r="X41" s="111" t="s">
        <v>73</v>
      </c>
      <c r="Y41" s="111" t="s">
        <v>74</v>
      </c>
      <c r="Z41" s="111" t="s">
        <v>75</v>
      </c>
      <c r="AA41" s="111" t="s">
        <v>76</v>
      </c>
      <c r="AB41" s="111" t="s">
        <v>77</v>
      </c>
      <c r="AC41" s="111" t="s">
        <v>78</v>
      </c>
      <c r="AD41" s="111" t="s">
        <v>79</v>
      </c>
      <c r="AE41" s="111" t="s">
        <v>80</v>
      </c>
      <c r="AF41" s="111" t="s">
        <v>86</v>
      </c>
      <c r="AG41" s="113" t="s">
        <v>53</v>
      </c>
      <c r="AH41" s="111" t="s">
        <v>54</v>
      </c>
      <c r="AI41" s="111" t="s">
        <v>55</v>
      </c>
      <c r="AJ41" s="111" t="s">
        <v>56</v>
      </c>
      <c r="AK41" s="111" t="s">
        <v>57</v>
      </c>
      <c r="AL41" s="111" t="s">
        <v>58</v>
      </c>
      <c r="AM41" s="111" t="s">
        <v>59</v>
      </c>
      <c r="AN41" s="111" t="s">
        <v>60</v>
      </c>
      <c r="AO41" s="111" t="s">
        <v>61</v>
      </c>
      <c r="AP41" s="111" t="s">
        <v>62</v>
      </c>
      <c r="AQ41" s="111" t="s">
        <v>63</v>
      </c>
      <c r="AR41" s="111" t="s">
        <v>64</v>
      </c>
      <c r="AS41" s="111" t="s">
        <v>82</v>
      </c>
      <c r="AT41" s="111"/>
      <c r="AU41" s="111"/>
      <c r="AV41" s="111"/>
      <c r="AW41" s="111"/>
      <c r="AX41" s="111"/>
      <c r="AY41" s="111"/>
      <c r="AZ41" s="109"/>
      <c r="BA41" s="109"/>
      <c r="BB41" s="109"/>
      <c r="BC41" s="109"/>
      <c r="BD41" s="114"/>
      <c r="BE41" s="210"/>
      <c r="BF41" s="111"/>
    </row>
    <row r="42" spans="1:58" ht="12" customHeight="1">
      <c r="A42" s="111"/>
      <c r="B42" s="210"/>
      <c r="C42" s="145" t="s">
        <v>189</v>
      </c>
      <c r="D42" s="143" t="s">
        <v>19</v>
      </c>
      <c r="E42" s="143" t="s">
        <v>29</v>
      </c>
      <c r="F42" s="143" t="s">
        <v>23</v>
      </c>
      <c r="G42" s="144" t="s">
        <v>6</v>
      </c>
      <c r="H42" s="144"/>
      <c r="I42" s="116" t="s">
        <v>94</v>
      </c>
      <c r="J42" s="117" t="s">
        <v>95</v>
      </c>
      <c r="K42" s="118">
        <v>41900</v>
      </c>
      <c r="L42" s="117" t="s">
        <v>96</v>
      </c>
      <c r="M42" s="116">
        <v>43010</v>
      </c>
      <c r="N42" s="116">
        <v>43017</v>
      </c>
      <c r="O42" s="117" t="s">
        <v>97</v>
      </c>
      <c r="P42" s="117" t="s">
        <v>98</v>
      </c>
      <c r="Q42" s="117" t="s">
        <v>99</v>
      </c>
      <c r="R42" s="117" t="s">
        <v>100</v>
      </c>
      <c r="S42" s="117" t="s">
        <v>101</v>
      </c>
      <c r="T42" s="117" t="s">
        <v>102</v>
      </c>
      <c r="U42" s="117" t="s">
        <v>103</v>
      </c>
      <c r="V42" s="117" t="s">
        <v>128</v>
      </c>
      <c r="W42" s="119" t="s">
        <v>129</v>
      </c>
      <c r="X42" s="119" t="s">
        <v>104</v>
      </c>
      <c r="Y42" s="119" t="s">
        <v>105</v>
      </c>
      <c r="Z42" s="119" t="s">
        <v>106</v>
      </c>
      <c r="AA42" s="119" t="s">
        <v>107</v>
      </c>
      <c r="AB42" s="117" t="s">
        <v>108</v>
      </c>
      <c r="AC42" s="117" t="s">
        <v>109</v>
      </c>
      <c r="AD42" s="117" t="s">
        <v>110</v>
      </c>
      <c r="AE42" s="120" t="s">
        <v>112</v>
      </c>
      <c r="AF42" s="117" t="s">
        <v>113</v>
      </c>
      <c r="AG42" s="117" t="s">
        <v>114</v>
      </c>
      <c r="AH42" s="117" t="s">
        <v>115</v>
      </c>
      <c r="AI42" s="117" t="s">
        <v>116</v>
      </c>
      <c r="AJ42" s="117" t="s">
        <v>117</v>
      </c>
      <c r="AK42" s="117" t="s">
        <v>118</v>
      </c>
      <c r="AL42" s="117" t="s">
        <v>119</v>
      </c>
      <c r="AM42" s="117" t="s">
        <v>120</v>
      </c>
      <c r="AN42" s="117" t="s">
        <v>121</v>
      </c>
      <c r="AO42" s="117" t="s">
        <v>122</v>
      </c>
      <c r="AP42" s="117" t="s">
        <v>123</v>
      </c>
      <c r="AQ42" s="117" t="s">
        <v>124</v>
      </c>
      <c r="AR42" s="117" t="s">
        <v>124</v>
      </c>
      <c r="AS42" s="117" t="s">
        <v>191</v>
      </c>
      <c r="AT42" s="117"/>
      <c r="AU42" s="117"/>
      <c r="AV42" s="117"/>
      <c r="AW42" s="117"/>
      <c r="AX42" s="117"/>
      <c r="AY42" s="117"/>
      <c r="AZ42" s="109"/>
      <c r="BA42" s="109"/>
      <c r="BB42" s="109"/>
      <c r="BC42" s="109"/>
      <c r="BD42" s="114"/>
      <c r="BE42" s="210"/>
      <c r="BF42" s="117"/>
    </row>
    <row r="43" spans="1:58" ht="6" customHeight="1">
      <c r="A43" s="111"/>
      <c r="B43" s="127"/>
      <c r="C43" s="109"/>
      <c r="D43" s="109"/>
      <c r="E43" s="109"/>
      <c r="F43" s="109"/>
      <c r="G43" s="111"/>
      <c r="H43" s="111"/>
      <c r="I43" s="111"/>
      <c r="J43" s="111"/>
      <c r="K43" s="111"/>
      <c r="L43" s="111"/>
      <c r="M43" s="111"/>
      <c r="N43" s="111"/>
      <c r="O43" s="111"/>
      <c r="P43" s="111"/>
      <c r="Q43" s="111"/>
      <c r="R43" s="111"/>
      <c r="S43" s="111"/>
      <c r="T43" s="111"/>
      <c r="U43" s="111"/>
      <c r="V43" s="111"/>
      <c r="W43" s="111"/>
      <c r="Y43" s="111"/>
      <c r="Z43" s="111"/>
      <c r="AA43" s="111"/>
      <c r="AB43" s="111"/>
      <c r="AC43" s="111"/>
      <c r="AD43" s="111"/>
      <c r="AE43" s="111"/>
      <c r="AF43" s="111"/>
      <c r="AG43" s="113"/>
      <c r="AH43" s="111"/>
      <c r="AI43" s="111"/>
      <c r="AJ43" s="109"/>
      <c r="AL43" s="111"/>
      <c r="AM43" s="111"/>
      <c r="AN43" s="111"/>
      <c r="AO43" s="111"/>
      <c r="AP43" s="111"/>
      <c r="AQ43" s="111"/>
      <c r="AR43" s="131"/>
      <c r="AS43" s="111"/>
      <c r="AT43" s="111"/>
      <c r="AU43" s="111"/>
      <c r="AV43" s="111"/>
      <c r="AW43" s="111"/>
      <c r="AX43" s="111"/>
      <c r="AY43" s="111"/>
      <c r="AZ43" s="114"/>
      <c r="BA43" s="127"/>
    </row>
    <row r="44" spans="1:58" ht="13.5" customHeight="1">
      <c r="A44" s="111">
        <v>1</v>
      </c>
      <c r="B44" s="122" t="s">
        <v>160</v>
      </c>
      <c r="C44" s="146">
        <f t="shared" ref="C44:C50" si="14">AVERAGE(I44:AX44)/10</f>
        <v>117.81578947368421</v>
      </c>
      <c r="D44" s="146">
        <f t="shared" ref="D44:D50" si="15">AVERAGE(I44:U44)/10</f>
        <v>117.68333333333332</v>
      </c>
      <c r="E44" s="146">
        <f t="shared" ref="E44:E50" si="16">AVERAGE(U44:AG44)/10</f>
        <v>117.9875</v>
      </c>
      <c r="F44" s="146" t="e">
        <f t="shared" ref="F44:F50" si="17">AVERAGE(AH44:AT44)/10</f>
        <v>#DIV/0!</v>
      </c>
      <c r="G44" s="111">
        <f t="shared" ref="G44:G50" si="18">MAX(I44:AY44)</f>
        <v>1224</v>
      </c>
      <c r="H44" s="111"/>
      <c r="I44" s="111">
        <v>1208</v>
      </c>
      <c r="J44" s="111">
        <v>1177</v>
      </c>
      <c r="K44" s="111">
        <v>1176</v>
      </c>
      <c r="L44" s="111">
        <v>1170</v>
      </c>
      <c r="M44" s="111"/>
      <c r="N44" s="111">
        <v>1174</v>
      </c>
      <c r="O44" s="111">
        <v>1186</v>
      </c>
      <c r="P44" s="111">
        <v>1224</v>
      </c>
      <c r="Q44" s="111">
        <v>1192</v>
      </c>
      <c r="R44" s="111">
        <v>1154</v>
      </c>
      <c r="S44" s="111">
        <v>1127</v>
      </c>
      <c r="T44" s="111">
        <v>1158</v>
      </c>
      <c r="U44" s="111">
        <v>1176</v>
      </c>
      <c r="V44" s="111">
        <v>1181</v>
      </c>
      <c r="W44" s="111">
        <v>1165</v>
      </c>
      <c r="X44" s="111">
        <v>1179</v>
      </c>
      <c r="Y44" s="111">
        <v>1194</v>
      </c>
      <c r="Z44" s="111">
        <v>1203</v>
      </c>
      <c r="AA44" s="111">
        <v>1164</v>
      </c>
      <c r="AB44" s="111">
        <v>1177</v>
      </c>
      <c r="AC44" s="111"/>
      <c r="AD44" s="111"/>
      <c r="AE44" s="111"/>
      <c r="AF44" s="111"/>
      <c r="AG44" s="113"/>
      <c r="AH44" s="111"/>
      <c r="AI44" s="111"/>
      <c r="AJ44" s="111"/>
      <c r="AK44" s="111"/>
      <c r="AL44" s="111"/>
      <c r="AM44" s="111"/>
      <c r="AN44" s="111"/>
      <c r="AO44" s="111"/>
      <c r="AP44" s="111"/>
      <c r="AQ44" s="111"/>
      <c r="AR44" s="111"/>
      <c r="AS44" s="111"/>
      <c r="AT44" s="111"/>
      <c r="AU44" s="111"/>
      <c r="AV44" s="111"/>
      <c r="AW44" s="111"/>
      <c r="AX44" s="111"/>
      <c r="AY44" s="111"/>
      <c r="AZ44" s="114"/>
      <c r="BA44" s="124"/>
    </row>
    <row r="45" spans="1:58" ht="13.5" customHeight="1">
      <c r="A45" s="111">
        <v>2</v>
      </c>
      <c r="B45" s="126" t="s">
        <v>37</v>
      </c>
      <c r="C45" s="146">
        <f t="shared" si="14"/>
        <v>115.72499999999999</v>
      </c>
      <c r="D45" s="146">
        <f t="shared" si="15"/>
        <v>114.33</v>
      </c>
      <c r="E45" s="146">
        <f t="shared" si="16"/>
        <v>117.67142857142858</v>
      </c>
      <c r="F45" s="146" t="e">
        <f t="shared" si="17"/>
        <v>#DIV/0!</v>
      </c>
      <c r="G45" s="111">
        <f t="shared" si="18"/>
        <v>1209</v>
      </c>
      <c r="H45" s="111"/>
      <c r="I45" s="111"/>
      <c r="J45" s="111"/>
      <c r="K45" s="111"/>
      <c r="L45" s="111">
        <v>1182</v>
      </c>
      <c r="M45" s="111">
        <v>1083</v>
      </c>
      <c r="N45" s="111">
        <v>1150</v>
      </c>
      <c r="O45" s="111">
        <v>1198</v>
      </c>
      <c r="P45" s="111">
        <v>1156</v>
      </c>
      <c r="Q45" s="111">
        <v>1125</v>
      </c>
      <c r="R45" s="111">
        <v>1127</v>
      </c>
      <c r="S45" s="111">
        <v>1155</v>
      </c>
      <c r="T45" s="111">
        <v>1103</v>
      </c>
      <c r="U45" s="111">
        <v>1154</v>
      </c>
      <c r="V45" s="111">
        <v>1192</v>
      </c>
      <c r="W45" s="111">
        <v>1184</v>
      </c>
      <c r="X45" s="111">
        <v>1209</v>
      </c>
      <c r="Y45" s="111">
        <v>1173</v>
      </c>
      <c r="Z45" s="111">
        <v>1166</v>
      </c>
      <c r="AA45" s="111">
        <v>1159</v>
      </c>
      <c r="AB45" s="111"/>
      <c r="AC45" s="111"/>
      <c r="AD45" s="111"/>
      <c r="AE45" s="111"/>
      <c r="AF45" s="111"/>
      <c r="AG45" s="113"/>
      <c r="AH45" s="111"/>
      <c r="AK45" s="111"/>
      <c r="AL45" s="111"/>
      <c r="AM45" s="111"/>
      <c r="AN45" s="111"/>
      <c r="AO45" s="111"/>
      <c r="AP45" s="111"/>
      <c r="AQ45" s="111"/>
      <c r="AR45" s="111"/>
      <c r="AS45" s="111"/>
      <c r="AT45" s="111"/>
      <c r="AU45" s="111"/>
      <c r="AV45" s="111"/>
      <c r="AW45" s="111"/>
      <c r="AX45" s="111"/>
      <c r="AY45" s="111"/>
      <c r="AZ45" s="114"/>
      <c r="BA45" s="127"/>
    </row>
    <row r="46" spans="1:58" ht="13.5" customHeight="1">
      <c r="A46" s="111">
        <v>3</v>
      </c>
      <c r="B46" s="126" t="s">
        <v>176</v>
      </c>
      <c r="C46" s="146">
        <f t="shared" si="14"/>
        <v>111.61333333333334</v>
      </c>
      <c r="D46" s="146">
        <f t="shared" si="15"/>
        <v>111</v>
      </c>
      <c r="E46" s="146">
        <f t="shared" si="16"/>
        <v>113.3</v>
      </c>
      <c r="F46" s="146" t="e">
        <f t="shared" si="17"/>
        <v>#DIV/0!</v>
      </c>
      <c r="G46" s="111">
        <f t="shared" si="18"/>
        <v>1169</v>
      </c>
      <c r="H46" s="111"/>
      <c r="I46" s="111">
        <v>1132</v>
      </c>
      <c r="J46" s="111">
        <v>1169</v>
      </c>
      <c r="K46" s="111">
        <v>1120</v>
      </c>
      <c r="L46" s="111">
        <v>1105</v>
      </c>
      <c r="M46" s="111">
        <v>1108</v>
      </c>
      <c r="N46" s="111">
        <v>1127</v>
      </c>
      <c r="O46" s="111">
        <v>1083</v>
      </c>
      <c r="P46" s="111">
        <v>1127</v>
      </c>
      <c r="Q46" s="111">
        <v>1042</v>
      </c>
      <c r="R46" s="111">
        <v>1115</v>
      </c>
      <c r="S46" s="111">
        <v>1082</v>
      </c>
      <c r="T46" s="111"/>
      <c r="U46" s="111"/>
      <c r="V46" s="111">
        <v>1114</v>
      </c>
      <c r="W46" s="111">
        <v>1146</v>
      </c>
      <c r="X46" s="111">
        <v>1144</v>
      </c>
      <c r="Y46" s="111"/>
      <c r="Z46" s="111"/>
      <c r="AA46" s="111">
        <v>1128</v>
      </c>
      <c r="AB46" s="111"/>
      <c r="AC46" s="111"/>
      <c r="AD46" s="111"/>
      <c r="AE46" s="111"/>
      <c r="AF46" s="111"/>
      <c r="AG46" s="113"/>
      <c r="AH46" s="111"/>
      <c r="AJ46" s="111"/>
      <c r="AK46" s="111"/>
      <c r="AL46" s="111"/>
      <c r="AM46" s="111"/>
      <c r="AN46" s="111"/>
      <c r="AO46" s="111"/>
      <c r="AP46" s="111"/>
      <c r="AQ46" s="111"/>
      <c r="AR46" s="111"/>
      <c r="AS46" s="111"/>
      <c r="AT46" s="111"/>
      <c r="AU46" s="111"/>
      <c r="AV46" s="111"/>
      <c r="AW46" s="111"/>
      <c r="AX46" s="111"/>
      <c r="AY46" s="111"/>
      <c r="AZ46" s="114"/>
      <c r="BA46" s="127"/>
    </row>
    <row r="47" spans="1:58" ht="13.5" customHeight="1">
      <c r="A47" s="111">
        <v>4</v>
      </c>
      <c r="B47" s="126" t="s">
        <v>167</v>
      </c>
      <c r="C47" s="146">
        <f t="shared" si="14"/>
        <v>111.92105263157893</v>
      </c>
      <c r="D47" s="146">
        <f t="shared" si="15"/>
        <v>112.88333333333333</v>
      </c>
      <c r="E47" s="146">
        <f t="shared" si="16"/>
        <v>110.27142857142857</v>
      </c>
      <c r="F47" s="146" t="e">
        <f t="shared" si="17"/>
        <v>#DIV/0!</v>
      </c>
      <c r="G47" s="111">
        <f t="shared" si="18"/>
        <v>1224</v>
      </c>
      <c r="I47" s="111">
        <v>1224</v>
      </c>
      <c r="J47" s="111">
        <v>1143</v>
      </c>
      <c r="K47" s="111">
        <v>1207</v>
      </c>
      <c r="L47" s="111">
        <v>1154</v>
      </c>
      <c r="M47" s="111">
        <v>1094</v>
      </c>
      <c r="N47" s="111">
        <v>1116</v>
      </c>
      <c r="O47" s="111">
        <v>1067</v>
      </c>
      <c r="P47" s="111">
        <v>1116</v>
      </c>
      <c r="Q47" s="111">
        <v>1101</v>
      </c>
      <c r="R47" s="111">
        <v>1079</v>
      </c>
      <c r="S47" s="111">
        <v>1079</v>
      </c>
      <c r="T47" s="111">
        <v>1166</v>
      </c>
      <c r="U47" s="111"/>
      <c r="V47" s="111">
        <v>1129</v>
      </c>
      <c r="W47" s="111">
        <v>1066</v>
      </c>
      <c r="X47" s="111">
        <v>1123</v>
      </c>
      <c r="Y47" s="111">
        <v>1109</v>
      </c>
      <c r="Z47" s="111">
        <v>1067</v>
      </c>
      <c r="AA47" s="111">
        <v>1128</v>
      </c>
      <c r="AB47" s="111">
        <v>1097</v>
      </c>
      <c r="AC47" s="111"/>
      <c r="AD47" s="111"/>
      <c r="AE47" s="111"/>
      <c r="AF47" s="111"/>
      <c r="AG47" s="113"/>
      <c r="AH47" s="111"/>
      <c r="AI47" s="111"/>
      <c r="AJ47" s="111"/>
      <c r="AK47" s="111"/>
      <c r="AL47" s="111"/>
      <c r="AM47" s="111"/>
      <c r="AN47" s="111"/>
      <c r="AO47" s="111"/>
      <c r="AP47" s="111"/>
      <c r="AQ47" s="111"/>
      <c r="AR47" s="111"/>
      <c r="AS47" s="111"/>
      <c r="AT47" s="111"/>
      <c r="AU47" s="111"/>
      <c r="AV47" s="111"/>
      <c r="AW47" s="111"/>
      <c r="AX47" s="111"/>
      <c r="AY47" s="111"/>
      <c r="AZ47" s="114"/>
      <c r="BA47" s="124"/>
    </row>
    <row r="48" spans="1:58" ht="13.5" customHeight="1">
      <c r="A48" s="111">
        <v>5</v>
      </c>
      <c r="B48" s="126" t="s">
        <v>4</v>
      </c>
      <c r="C48" s="146">
        <f t="shared" si="14"/>
        <v>112.8625</v>
      </c>
      <c r="D48" s="146">
        <f t="shared" si="15"/>
        <v>114.20769230769231</v>
      </c>
      <c r="E48" s="146">
        <f t="shared" si="16"/>
        <v>109.25</v>
      </c>
      <c r="F48" s="146" t="e">
        <f t="shared" si="17"/>
        <v>#DIV/0!</v>
      </c>
      <c r="G48" s="111">
        <f t="shared" si="18"/>
        <v>1190</v>
      </c>
      <c r="H48" s="111"/>
      <c r="I48" s="111">
        <v>1152</v>
      </c>
      <c r="J48" s="111">
        <v>1190</v>
      </c>
      <c r="K48" s="111">
        <v>1122</v>
      </c>
      <c r="L48" s="111">
        <v>1186</v>
      </c>
      <c r="M48" s="111">
        <v>1153</v>
      </c>
      <c r="N48" s="111">
        <v>1184</v>
      </c>
      <c r="O48" s="111">
        <v>1139</v>
      </c>
      <c r="P48" s="111">
        <v>1113</v>
      </c>
      <c r="Q48" s="111">
        <v>1146</v>
      </c>
      <c r="R48" s="111">
        <v>1019</v>
      </c>
      <c r="S48" s="111">
        <v>1127</v>
      </c>
      <c r="T48" s="111">
        <v>1157</v>
      </c>
      <c r="U48" s="111">
        <v>1159</v>
      </c>
      <c r="V48" s="111">
        <v>1060</v>
      </c>
      <c r="W48" s="111">
        <v>1062</v>
      </c>
      <c r="X48" s="111">
        <v>1089</v>
      </c>
      <c r="Y48" s="111"/>
      <c r="Z48" s="111"/>
      <c r="AA48" s="111"/>
      <c r="AB48" s="111"/>
      <c r="AC48" s="111"/>
      <c r="AD48" s="111"/>
      <c r="AE48" s="111"/>
      <c r="AF48" s="111"/>
      <c r="AG48" s="113"/>
      <c r="AH48" s="111"/>
      <c r="AI48" s="111"/>
      <c r="AJ48" s="111"/>
      <c r="AK48" s="111"/>
      <c r="AL48" s="111"/>
      <c r="AM48" s="111"/>
      <c r="AN48" s="111"/>
      <c r="AO48" s="111"/>
      <c r="AP48" s="111"/>
      <c r="AQ48" s="111"/>
      <c r="AR48" s="111"/>
      <c r="AS48" s="111"/>
      <c r="AT48" s="111"/>
      <c r="AU48" s="111"/>
      <c r="AV48" s="111"/>
      <c r="AW48" s="111"/>
      <c r="AX48" s="111"/>
      <c r="AY48" s="111"/>
      <c r="AZ48" s="114"/>
      <c r="BA48" s="124"/>
    </row>
    <row r="49" spans="1:53" ht="13.5" customHeight="1">
      <c r="A49" s="111">
        <v>6</v>
      </c>
      <c r="B49" s="126" t="s">
        <v>180</v>
      </c>
      <c r="C49" s="146">
        <f t="shared" si="14"/>
        <v>105.68181818181817</v>
      </c>
      <c r="D49" s="148">
        <f t="shared" si="15"/>
        <v>105.7625</v>
      </c>
      <c r="E49" s="146">
        <f t="shared" si="16"/>
        <v>107.25</v>
      </c>
      <c r="F49" s="146" t="e">
        <f t="shared" si="17"/>
        <v>#DIV/0!</v>
      </c>
      <c r="G49" s="111">
        <f t="shared" si="18"/>
        <v>1126</v>
      </c>
      <c r="H49" s="144"/>
      <c r="I49" s="111"/>
      <c r="J49" s="111"/>
      <c r="K49" s="111"/>
      <c r="L49" s="111">
        <v>979</v>
      </c>
      <c r="M49" s="111"/>
      <c r="N49" s="111"/>
      <c r="O49" s="111">
        <v>1084</v>
      </c>
      <c r="P49" s="111">
        <v>1036</v>
      </c>
      <c r="Q49" s="111">
        <v>1061</v>
      </c>
      <c r="R49" s="111">
        <v>1036</v>
      </c>
      <c r="S49" s="111">
        <v>1023</v>
      </c>
      <c r="T49" s="111">
        <v>1116</v>
      </c>
      <c r="U49" s="111">
        <v>1126</v>
      </c>
      <c r="V49" s="111">
        <v>1098</v>
      </c>
      <c r="W49" s="111">
        <v>995</v>
      </c>
      <c r="Y49" s="111"/>
      <c r="Z49" s="111"/>
      <c r="AA49" s="111"/>
      <c r="AB49" s="111">
        <v>1071</v>
      </c>
      <c r="AC49" s="111"/>
      <c r="AD49" s="111"/>
      <c r="AE49" s="111"/>
      <c r="AF49" s="111"/>
      <c r="AG49" s="113"/>
      <c r="AH49" s="111"/>
      <c r="AI49" s="111"/>
      <c r="AJ49" s="109"/>
      <c r="AL49" s="111"/>
      <c r="AM49" s="111"/>
      <c r="AN49" s="111"/>
      <c r="AO49" s="111"/>
      <c r="AP49" s="111"/>
      <c r="AQ49" s="111"/>
      <c r="AR49" s="131"/>
      <c r="AS49" s="111"/>
      <c r="AT49" s="111"/>
      <c r="AU49" s="111"/>
      <c r="AV49" s="111"/>
      <c r="AW49" s="111"/>
      <c r="AX49" s="111"/>
      <c r="AY49" s="111"/>
      <c r="AZ49" s="114"/>
      <c r="BA49" s="127"/>
    </row>
    <row r="50" spans="1:53" ht="13.5" customHeight="1">
      <c r="A50" s="111">
        <v>7</v>
      </c>
      <c r="B50" s="122" t="s">
        <v>174</v>
      </c>
      <c r="C50" s="146">
        <f t="shared" si="14"/>
        <v>107.05</v>
      </c>
      <c r="D50" s="146">
        <f t="shared" si="15"/>
        <v>107.02500000000001</v>
      </c>
      <c r="E50" s="146">
        <f t="shared" si="16"/>
        <v>107.08333333333333</v>
      </c>
      <c r="F50" s="146" t="e">
        <f t="shared" si="17"/>
        <v>#DIV/0!</v>
      </c>
      <c r="G50" s="111">
        <f t="shared" si="18"/>
        <v>1128</v>
      </c>
      <c r="H50" s="111"/>
      <c r="I50" s="111"/>
      <c r="J50" s="111">
        <v>1046</v>
      </c>
      <c r="K50" s="131">
        <v>1106</v>
      </c>
      <c r="L50" s="131">
        <v>1086</v>
      </c>
      <c r="M50" s="131"/>
      <c r="N50" s="131">
        <v>1072</v>
      </c>
      <c r="O50" s="111"/>
      <c r="P50" s="111">
        <v>1077</v>
      </c>
      <c r="Q50" s="111">
        <v>1088</v>
      </c>
      <c r="R50" s="111">
        <v>1089</v>
      </c>
      <c r="S50" s="111">
        <v>998</v>
      </c>
      <c r="T50" s="111"/>
      <c r="U50" s="111"/>
      <c r="V50" s="111">
        <v>1077</v>
      </c>
      <c r="W50" s="111">
        <v>1052</v>
      </c>
      <c r="X50" s="111">
        <v>1071</v>
      </c>
      <c r="Y50" s="111"/>
      <c r="Z50" s="111">
        <v>1051</v>
      </c>
      <c r="AA50" s="111">
        <v>1046</v>
      </c>
      <c r="AB50" s="111">
        <v>1128</v>
      </c>
      <c r="AC50" s="111"/>
      <c r="AD50" s="111"/>
      <c r="AE50" s="111"/>
      <c r="AF50" s="111"/>
      <c r="AG50" s="113"/>
      <c r="AH50" s="111"/>
      <c r="AI50" s="111"/>
      <c r="AJ50" s="111"/>
      <c r="AK50" s="111"/>
      <c r="AL50" s="111"/>
      <c r="AM50" s="111"/>
      <c r="AN50" s="111"/>
      <c r="AO50" s="111"/>
      <c r="AP50" s="111"/>
      <c r="AQ50" s="111"/>
      <c r="AR50" s="111"/>
      <c r="AS50" s="111"/>
      <c r="AT50" s="111"/>
      <c r="AU50" s="111"/>
      <c r="AV50" s="111"/>
      <c r="AW50" s="111"/>
      <c r="AX50" s="111"/>
      <c r="AY50" s="111"/>
      <c r="AZ50" s="114"/>
      <c r="BA50" s="132"/>
    </row>
    <row r="51" spans="1:53" ht="6" customHeight="1">
      <c r="A51" s="111"/>
      <c r="B51" s="127"/>
      <c r="C51" s="146"/>
      <c r="D51" s="109"/>
      <c r="E51" s="109"/>
      <c r="F51" s="109"/>
      <c r="G51" s="111"/>
      <c r="H51" s="111"/>
      <c r="I51" s="111"/>
      <c r="J51" s="111"/>
      <c r="K51" s="111"/>
      <c r="L51" s="111"/>
      <c r="M51" s="111"/>
      <c r="N51" s="111"/>
      <c r="O51" s="111"/>
      <c r="P51" s="111"/>
      <c r="Q51" s="111"/>
      <c r="R51" s="111"/>
      <c r="S51" s="111"/>
      <c r="T51" s="111"/>
      <c r="U51" s="111"/>
      <c r="V51" s="111"/>
      <c r="W51" s="111"/>
      <c r="X51" s="111"/>
      <c r="Y51" s="111"/>
      <c r="Z51" s="111"/>
      <c r="AA51" s="111"/>
      <c r="AB51" s="111"/>
      <c r="AC51" s="111"/>
      <c r="AD51" s="111"/>
      <c r="AE51" s="111"/>
      <c r="AF51" s="111"/>
      <c r="AG51" s="113"/>
      <c r="AH51" s="111"/>
      <c r="AK51" s="111"/>
      <c r="AL51" s="111"/>
      <c r="AM51" s="111"/>
      <c r="AN51" s="111"/>
      <c r="AO51" s="111"/>
      <c r="AP51" s="111"/>
      <c r="AQ51" s="111"/>
      <c r="AR51" s="111"/>
      <c r="AS51" s="111"/>
      <c r="AT51" s="111"/>
      <c r="AU51" s="111"/>
      <c r="AV51" s="111"/>
      <c r="AW51" s="111"/>
      <c r="AX51" s="111"/>
      <c r="AY51" s="111"/>
      <c r="AZ51" s="114"/>
      <c r="BA51" s="127"/>
    </row>
    <row r="52" spans="1:53" ht="13.5" customHeight="1">
      <c r="A52" s="111"/>
      <c r="C52" s="146"/>
      <c r="D52" s="146"/>
      <c r="E52" s="146"/>
      <c r="F52" s="146"/>
      <c r="G52" s="111"/>
      <c r="H52" s="111"/>
      <c r="I52" s="111"/>
      <c r="J52" s="111"/>
      <c r="K52" s="111"/>
      <c r="L52" s="111"/>
      <c r="M52" s="111"/>
      <c r="N52" s="111"/>
      <c r="O52" s="111"/>
      <c r="P52" s="111"/>
      <c r="Q52" s="111"/>
      <c r="R52" s="111"/>
      <c r="S52" s="111"/>
      <c r="T52" s="111"/>
      <c r="U52" s="111"/>
      <c r="V52" s="111"/>
      <c r="W52" s="111"/>
      <c r="X52" s="111"/>
      <c r="Y52" s="111"/>
      <c r="Z52" s="111"/>
      <c r="AA52" s="111"/>
      <c r="AB52" s="111"/>
      <c r="AC52" s="111"/>
      <c r="AD52" s="111"/>
      <c r="AE52" s="111"/>
      <c r="AF52" s="111"/>
      <c r="AG52" s="113"/>
      <c r="AH52" s="111"/>
      <c r="AI52" s="111"/>
      <c r="AJ52" s="111"/>
      <c r="AK52" s="111"/>
      <c r="AL52" s="111"/>
      <c r="AM52" s="111"/>
      <c r="AN52" s="111"/>
      <c r="AO52" s="111"/>
      <c r="AP52" s="111"/>
      <c r="AQ52" s="111"/>
      <c r="AR52" s="111"/>
      <c r="AS52" s="111"/>
      <c r="AT52" s="111"/>
      <c r="AU52" s="111"/>
      <c r="AV52" s="111"/>
      <c r="AW52" s="111"/>
      <c r="AX52" s="111"/>
      <c r="AY52" s="111"/>
      <c r="AZ52" s="114"/>
      <c r="BA52" s="124"/>
    </row>
    <row r="53" spans="1:53" ht="13.5" customHeight="1">
      <c r="A53" s="111"/>
      <c r="B53" s="126"/>
      <c r="C53" s="146"/>
      <c r="D53" s="148"/>
      <c r="E53" s="146"/>
      <c r="F53" s="143"/>
      <c r="G53" s="111"/>
      <c r="H53" s="144"/>
      <c r="I53" s="111"/>
      <c r="J53" s="111"/>
      <c r="K53" s="111"/>
      <c r="L53" s="111"/>
      <c r="M53" s="111"/>
      <c r="N53" s="111"/>
      <c r="O53" s="111"/>
      <c r="P53" s="111"/>
      <c r="Q53" s="111"/>
      <c r="R53" s="111"/>
      <c r="S53" s="111"/>
      <c r="T53" s="111"/>
      <c r="U53" s="111"/>
      <c r="V53" s="111"/>
      <c r="W53" s="111"/>
      <c r="X53" s="111"/>
      <c r="Y53" s="111"/>
      <c r="Z53" s="111"/>
      <c r="AA53" s="111"/>
      <c r="AB53" s="111"/>
      <c r="AC53" s="111"/>
      <c r="AD53" s="111"/>
      <c r="AE53" s="111"/>
      <c r="AF53" s="111"/>
      <c r="AG53" s="113"/>
      <c r="AH53" s="111"/>
      <c r="AI53" s="111"/>
      <c r="AJ53" s="111"/>
      <c r="AK53" s="111"/>
      <c r="AL53" s="111"/>
      <c r="AM53" s="111"/>
      <c r="AN53" s="111"/>
      <c r="AO53" s="111"/>
      <c r="AP53" s="111"/>
      <c r="AQ53" s="111"/>
      <c r="AR53" s="111"/>
      <c r="AS53" s="111"/>
      <c r="AT53" s="111"/>
      <c r="AU53" s="111"/>
      <c r="AV53" s="111"/>
      <c r="AW53" s="111"/>
      <c r="AX53" s="111"/>
      <c r="AY53" s="111"/>
      <c r="AZ53" s="114"/>
      <c r="BA53" s="108"/>
    </row>
    <row r="54" spans="1:53" ht="13.5" customHeight="1">
      <c r="A54" s="111"/>
      <c r="B54" s="108"/>
      <c r="C54" s="109"/>
      <c r="D54" s="109"/>
      <c r="E54" s="146"/>
      <c r="F54" s="109"/>
      <c r="G54" s="111"/>
      <c r="H54" s="111"/>
      <c r="I54" s="130"/>
      <c r="J54" s="119"/>
      <c r="K54" s="119"/>
      <c r="L54" s="119"/>
      <c r="M54" s="119"/>
      <c r="N54" s="119"/>
      <c r="O54" s="119"/>
      <c r="P54" s="119"/>
      <c r="Q54" s="119"/>
      <c r="R54" s="119"/>
      <c r="S54" s="119"/>
      <c r="T54" s="119"/>
      <c r="U54" s="119"/>
      <c r="V54" s="119"/>
      <c r="W54" s="119"/>
      <c r="X54" s="119"/>
      <c r="Y54" s="119"/>
      <c r="Z54" s="119"/>
      <c r="AA54" s="119"/>
      <c r="AB54" s="119"/>
      <c r="AC54" s="119"/>
      <c r="AD54" s="119"/>
      <c r="AE54" s="119"/>
      <c r="AF54" s="119"/>
      <c r="AG54" s="149"/>
      <c r="AH54" s="119"/>
      <c r="AK54" s="119"/>
      <c r="AL54" s="119"/>
      <c r="AM54" s="119"/>
      <c r="AN54" s="119"/>
      <c r="AO54" s="130"/>
      <c r="AP54" s="130"/>
      <c r="AQ54" s="130"/>
      <c r="AR54" s="119"/>
      <c r="AS54" s="119"/>
      <c r="AT54" s="119"/>
      <c r="AU54" s="119"/>
      <c r="AV54" s="119"/>
      <c r="AW54" s="119"/>
      <c r="AX54" s="119"/>
      <c r="AY54" s="119"/>
      <c r="AZ54" s="114"/>
      <c r="BA54" s="108"/>
    </row>
    <row r="55" spans="1:53" ht="13.5" customHeight="1">
      <c r="A55" s="111"/>
      <c r="B55" s="150"/>
      <c r="C55" s="147"/>
      <c r="D55" s="148"/>
      <c r="E55" s="146"/>
      <c r="F55" s="148"/>
      <c r="G55" s="111"/>
      <c r="H55" s="144"/>
      <c r="I55" s="117"/>
      <c r="J55" s="117"/>
      <c r="K55" s="117"/>
      <c r="L55" s="117"/>
      <c r="M55" s="117"/>
      <c r="N55" s="117"/>
      <c r="O55" s="117"/>
      <c r="P55" s="117"/>
      <c r="Q55" s="117"/>
      <c r="R55" s="117"/>
      <c r="S55" s="117"/>
      <c r="T55" s="117"/>
      <c r="U55" s="117"/>
      <c r="V55" s="117"/>
      <c r="W55" s="111"/>
      <c r="X55" s="111"/>
      <c r="Y55" s="111"/>
      <c r="Z55" s="111"/>
      <c r="AA55" s="111"/>
      <c r="AB55" s="111"/>
      <c r="AC55" s="111"/>
      <c r="AD55" s="111"/>
      <c r="AE55" s="111"/>
      <c r="AF55" s="111"/>
      <c r="AG55" s="113"/>
      <c r="AH55" s="111"/>
      <c r="AI55" s="111"/>
      <c r="AJ55" s="111"/>
      <c r="AK55" s="111"/>
      <c r="AL55" s="111"/>
      <c r="AM55" s="111"/>
      <c r="AN55" s="111"/>
      <c r="AO55" s="111"/>
      <c r="AP55" s="111"/>
      <c r="AQ55" s="111"/>
      <c r="AR55" s="111"/>
      <c r="AS55" s="111"/>
      <c r="AT55" s="111"/>
      <c r="AU55" s="111"/>
      <c r="AV55" s="111"/>
      <c r="AW55" s="111"/>
      <c r="AX55" s="111"/>
      <c r="AY55" s="111"/>
      <c r="AZ55" s="114"/>
      <c r="BA55" s="124"/>
    </row>
    <row r="56" spans="1:53" ht="13.5" customHeight="1">
      <c r="A56" s="111"/>
      <c r="B56" s="125"/>
      <c r="C56" s="146"/>
      <c r="D56" s="146"/>
      <c r="E56" s="146"/>
      <c r="F56" s="146"/>
      <c r="G56" s="111"/>
      <c r="H56" s="131"/>
      <c r="I56" s="131"/>
      <c r="J56" s="131"/>
      <c r="K56" s="131"/>
      <c r="L56" s="131"/>
      <c r="M56" s="131"/>
      <c r="N56" s="131"/>
      <c r="O56" s="131"/>
      <c r="P56" s="131"/>
      <c r="Q56" s="131"/>
      <c r="R56" s="131"/>
      <c r="S56" s="131"/>
      <c r="T56" s="131"/>
      <c r="U56" s="131"/>
      <c r="V56" s="131"/>
      <c r="W56" s="131"/>
      <c r="X56" s="131"/>
      <c r="Y56" s="131"/>
      <c r="Z56" s="131"/>
      <c r="AA56" s="131"/>
      <c r="AB56" s="131"/>
      <c r="AC56" s="131"/>
      <c r="AD56" s="131"/>
      <c r="AE56" s="131"/>
      <c r="AF56" s="131"/>
      <c r="AG56" s="151"/>
      <c r="AH56" s="131"/>
      <c r="AI56" s="131"/>
      <c r="AJ56" s="131"/>
      <c r="AK56" s="131"/>
      <c r="AL56" s="131"/>
      <c r="AM56" s="111"/>
      <c r="AN56" s="111"/>
      <c r="AO56" s="111"/>
      <c r="AP56" s="111"/>
      <c r="AQ56" s="111"/>
      <c r="AR56" s="111"/>
      <c r="AS56" s="111"/>
      <c r="AT56" s="111"/>
      <c r="AU56" s="111"/>
      <c r="AV56" s="111"/>
      <c r="AW56" s="111"/>
    </row>
    <row r="57" spans="1:53" ht="13.5" customHeight="1">
      <c r="A57" s="111"/>
      <c r="B57" s="125"/>
      <c r="C57" s="146"/>
      <c r="D57" s="146"/>
      <c r="E57" s="146"/>
      <c r="F57" s="146"/>
      <c r="G57" s="111"/>
      <c r="H57" s="100"/>
      <c r="I57" s="131"/>
      <c r="J57" s="131"/>
      <c r="K57" s="131"/>
      <c r="L57" s="131"/>
      <c r="M57" s="131"/>
      <c r="N57" s="111"/>
      <c r="O57" s="131"/>
      <c r="P57" s="131"/>
      <c r="Q57" s="131"/>
      <c r="R57" s="131"/>
      <c r="S57" s="111"/>
      <c r="T57" s="111"/>
      <c r="U57" s="111"/>
      <c r="V57" s="111"/>
      <c r="W57" s="111"/>
      <c r="X57" s="111"/>
      <c r="Y57" s="111"/>
      <c r="Z57" s="111"/>
      <c r="AA57" s="111"/>
      <c r="AB57" s="111"/>
      <c r="AC57" s="111"/>
      <c r="AD57" s="111"/>
      <c r="AE57" s="111"/>
      <c r="AF57" s="111"/>
      <c r="AG57" s="113"/>
      <c r="AH57" s="111"/>
      <c r="AI57" s="111"/>
      <c r="AJ57" s="111"/>
      <c r="AK57" s="111"/>
      <c r="AL57" s="111"/>
      <c r="AM57" s="111"/>
      <c r="AN57" s="111"/>
      <c r="AO57" s="111"/>
      <c r="AP57" s="111"/>
      <c r="AQ57" s="111"/>
      <c r="AR57" s="111"/>
      <c r="AS57" s="111"/>
      <c r="AT57" s="111"/>
      <c r="AU57" s="111"/>
      <c r="AV57" s="111"/>
      <c r="AW57" s="111"/>
      <c r="AX57" s="111"/>
      <c r="AY57" s="111"/>
      <c r="AZ57" s="114"/>
      <c r="BA57" s="152"/>
    </row>
    <row r="58" spans="1:53" ht="13.5" customHeight="1">
      <c r="A58" s="111"/>
      <c r="C58" s="146"/>
      <c r="D58" s="146"/>
      <c r="E58" s="146"/>
      <c r="F58" s="146"/>
      <c r="G58" s="111"/>
      <c r="H58" s="100"/>
      <c r="I58" s="111"/>
      <c r="J58" s="111"/>
      <c r="K58" s="111"/>
      <c r="L58" s="111"/>
      <c r="M58" s="111"/>
      <c r="N58" s="111"/>
      <c r="O58" s="111"/>
      <c r="P58" s="111"/>
      <c r="Q58" s="111"/>
      <c r="R58" s="111"/>
      <c r="S58" s="111"/>
      <c r="T58" s="111"/>
      <c r="U58" s="111"/>
      <c r="V58" s="111"/>
      <c r="W58" s="111"/>
      <c r="X58" s="111"/>
      <c r="Y58" s="111"/>
      <c r="Z58" s="111"/>
      <c r="AA58" s="111"/>
      <c r="AB58" s="111"/>
      <c r="AC58" s="111"/>
      <c r="AD58" s="111"/>
      <c r="AE58" s="111"/>
      <c r="AF58" s="111"/>
      <c r="AG58" s="113"/>
      <c r="AH58" s="111"/>
      <c r="AI58" s="111"/>
      <c r="AJ58" s="111"/>
      <c r="AK58" s="111"/>
      <c r="AL58" s="111"/>
      <c r="AM58" s="111"/>
      <c r="AN58" s="111"/>
      <c r="AO58" s="111"/>
      <c r="AP58" s="111"/>
      <c r="AQ58" s="111"/>
      <c r="AR58" s="111"/>
      <c r="AS58" s="111"/>
      <c r="AT58" s="111"/>
      <c r="AU58" s="111"/>
      <c r="AV58" s="111"/>
      <c r="AW58" s="111"/>
      <c r="AX58" s="111"/>
      <c r="AY58" s="111"/>
      <c r="AZ58" s="114"/>
      <c r="BA58" s="124"/>
    </row>
    <row r="59" spans="1:53" ht="13.5" customHeight="1">
      <c r="A59" s="111"/>
      <c r="C59" s="146"/>
      <c r="D59" s="146"/>
      <c r="E59" s="146"/>
      <c r="F59" s="146"/>
      <c r="G59" s="111"/>
      <c r="H59" s="121"/>
      <c r="I59" s="111"/>
      <c r="J59" s="111"/>
      <c r="K59" s="111"/>
      <c r="L59" s="111"/>
      <c r="M59" s="111"/>
      <c r="N59" s="111"/>
      <c r="O59" s="111"/>
      <c r="P59" s="111"/>
      <c r="Q59" s="111"/>
      <c r="R59" s="111"/>
      <c r="S59" s="111"/>
      <c r="T59" s="111"/>
      <c r="U59" s="111"/>
      <c r="V59" s="111"/>
      <c r="W59" s="111"/>
      <c r="X59" s="111"/>
      <c r="Y59" s="111"/>
      <c r="Z59" s="111"/>
      <c r="AA59" s="111"/>
      <c r="AB59" s="111"/>
      <c r="AC59" s="111"/>
      <c r="AD59" s="111"/>
      <c r="AE59" s="111"/>
      <c r="AF59" s="111"/>
      <c r="AG59" s="113"/>
      <c r="AH59" s="111"/>
      <c r="AI59" s="111"/>
      <c r="AJ59" s="111"/>
      <c r="AK59" s="111"/>
      <c r="AL59" s="111"/>
      <c r="AM59" s="111"/>
      <c r="AN59" s="111"/>
      <c r="AO59" s="111"/>
      <c r="AP59" s="111"/>
      <c r="AQ59" s="111"/>
      <c r="AR59" s="111"/>
      <c r="AS59" s="111"/>
      <c r="AT59" s="111"/>
      <c r="AU59" s="111"/>
      <c r="AV59" s="111"/>
      <c r="AW59" s="111"/>
      <c r="AX59" s="111"/>
      <c r="AY59" s="111"/>
      <c r="AZ59" s="114"/>
      <c r="BA59" s="132"/>
    </row>
    <row r="60" spans="1:53" ht="13.5" customHeight="1">
      <c r="A60" s="111"/>
      <c r="C60" s="146"/>
      <c r="D60" s="148"/>
      <c r="E60" s="146"/>
      <c r="F60" s="146"/>
      <c r="G60" s="144"/>
      <c r="H60" s="114"/>
      <c r="I60" s="111"/>
      <c r="J60" s="111"/>
      <c r="K60" s="111"/>
      <c r="L60" s="111"/>
      <c r="M60" s="111"/>
      <c r="N60" s="111"/>
      <c r="O60" s="111"/>
      <c r="P60" s="111"/>
      <c r="Q60" s="111"/>
      <c r="R60" s="111"/>
      <c r="S60" s="111"/>
      <c r="T60" s="111"/>
      <c r="U60" s="111"/>
      <c r="V60" s="111"/>
      <c r="W60" s="111"/>
      <c r="X60" s="111"/>
      <c r="Y60" s="111"/>
      <c r="Z60" s="111"/>
      <c r="AA60" s="111"/>
      <c r="AB60" s="111"/>
      <c r="AC60" s="111"/>
      <c r="AD60" s="111"/>
      <c r="AE60" s="111"/>
      <c r="AF60" s="111"/>
      <c r="AG60" s="113"/>
      <c r="AH60" s="111"/>
      <c r="AI60" s="111"/>
      <c r="AJ60" s="111"/>
      <c r="AK60" s="111"/>
      <c r="AL60" s="111"/>
      <c r="AM60" s="111"/>
      <c r="AN60" s="111"/>
      <c r="AO60" s="111"/>
      <c r="AP60" s="111"/>
      <c r="AQ60" s="111"/>
      <c r="AR60" s="111"/>
      <c r="AS60" s="111"/>
      <c r="AT60" s="111"/>
      <c r="AU60" s="111"/>
      <c r="AV60" s="111"/>
      <c r="AW60" s="111"/>
      <c r="AX60" s="111"/>
      <c r="AY60" s="111"/>
      <c r="AZ60" s="114"/>
      <c r="BA60" s="132"/>
    </row>
    <row r="61" spans="1:53" ht="13.5" customHeight="1">
      <c r="A61" s="111"/>
      <c r="C61" s="146"/>
      <c r="D61" s="146"/>
      <c r="E61" s="146"/>
      <c r="F61" s="146"/>
      <c r="G61" s="111"/>
      <c r="H61" s="144"/>
      <c r="I61" s="111"/>
      <c r="J61" s="111"/>
      <c r="K61" s="111"/>
      <c r="L61" s="111"/>
      <c r="M61" s="111"/>
      <c r="N61" s="111"/>
      <c r="O61" s="111"/>
      <c r="P61" s="111"/>
      <c r="Q61" s="111"/>
      <c r="R61" s="111"/>
      <c r="S61" s="111"/>
      <c r="T61" s="111"/>
      <c r="U61" s="111"/>
      <c r="V61" s="111"/>
      <c r="W61" s="111"/>
      <c r="X61" s="111"/>
      <c r="Y61" s="111"/>
      <c r="Z61" s="111"/>
      <c r="AA61" s="111"/>
      <c r="AB61" s="111"/>
      <c r="AC61" s="111"/>
      <c r="AD61" s="111"/>
      <c r="AE61" s="111"/>
      <c r="AF61" s="111"/>
      <c r="AG61" s="113"/>
      <c r="AH61" s="111"/>
      <c r="AI61" s="111"/>
      <c r="AJ61" s="111"/>
      <c r="AK61" s="111"/>
      <c r="AL61" s="111"/>
      <c r="AM61" s="111"/>
      <c r="AN61" s="111"/>
      <c r="AO61" s="111"/>
      <c r="AP61" s="111"/>
      <c r="AQ61" s="111"/>
      <c r="AR61" s="111"/>
      <c r="AS61" s="111"/>
      <c r="AT61" s="111"/>
      <c r="AU61" s="111"/>
      <c r="AV61" s="111"/>
      <c r="AW61" s="111"/>
      <c r="AX61" s="111"/>
      <c r="AY61" s="111"/>
      <c r="AZ61" s="114"/>
      <c r="BA61" s="124"/>
    </row>
    <row r="62" spans="1:53" ht="13.5" customHeight="1">
      <c r="A62" s="111"/>
      <c r="C62" s="146"/>
      <c r="D62" s="148"/>
      <c r="E62" s="146"/>
      <c r="F62" s="146"/>
      <c r="G62" s="144"/>
      <c r="I62" s="111"/>
      <c r="J62" s="111"/>
      <c r="K62" s="117"/>
      <c r="L62" s="111"/>
      <c r="M62" s="111"/>
      <c r="N62" s="111"/>
      <c r="O62" s="111"/>
      <c r="P62" s="111"/>
      <c r="Q62" s="111"/>
      <c r="R62" s="111"/>
      <c r="S62" s="111"/>
      <c r="T62" s="111"/>
      <c r="U62" s="111"/>
      <c r="V62" s="111"/>
      <c r="W62" s="111"/>
      <c r="X62" s="111"/>
      <c r="Y62" s="111"/>
      <c r="Z62" s="111"/>
      <c r="AA62" s="111"/>
      <c r="AB62" s="111"/>
      <c r="AC62" s="111"/>
      <c r="AD62" s="111"/>
      <c r="AE62" s="111"/>
      <c r="AF62" s="111"/>
      <c r="AG62" s="113"/>
      <c r="AH62" s="111"/>
      <c r="AI62" s="111"/>
      <c r="AJ62" s="111"/>
      <c r="AK62" s="111"/>
      <c r="AL62" s="111"/>
      <c r="AM62" s="111"/>
      <c r="AN62" s="111"/>
      <c r="AO62" s="111"/>
      <c r="AP62" s="111"/>
      <c r="AQ62" s="111"/>
      <c r="AR62" s="111"/>
      <c r="AS62" s="111"/>
      <c r="AT62" s="111"/>
      <c r="AU62" s="111"/>
      <c r="AV62" s="111"/>
      <c r="AW62" s="111"/>
      <c r="AX62" s="111"/>
      <c r="AY62" s="111"/>
      <c r="AZ62" s="114"/>
      <c r="BA62" s="124"/>
    </row>
    <row r="63" spans="1:53" ht="13.5" customHeight="1">
      <c r="A63" s="111"/>
      <c r="B63" s="133"/>
      <c r="C63" s="146"/>
      <c r="D63" s="148"/>
      <c r="E63" s="146"/>
      <c r="G63" s="144"/>
      <c r="J63" s="111"/>
      <c r="K63" s="117"/>
      <c r="L63" s="111"/>
      <c r="M63" s="111"/>
      <c r="N63" s="111"/>
      <c r="O63" s="111"/>
      <c r="P63" s="111"/>
      <c r="Q63" s="111"/>
      <c r="R63" s="111"/>
      <c r="S63" s="111"/>
      <c r="T63" s="111"/>
      <c r="U63" s="111"/>
      <c r="V63" s="111"/>
      <c r="W63" s="111"/>
      <c r="X63" s="111"/>
      <c r="Y63" s="111"/>
      <c r="Z63" s="111"/>
      <c r="AA63" s="111"/>
      <c r="AB63" s="111"/>
      <c r="AC63" s="111"/>
      <c r="AD63" s="111"/>
      <c r="AE63" s="111"/>
      <c r="AF63" s="111"/>
      <c r="AG63" s="113"/>
      <c r="AH63" s="111"/>
      <c r="AI63" s="111"/>
      <c r="AJ63" s="111"/>
      <c r="AK63" s="111"/>
      <c r="AL63" s="111"/>
      <c r="AM63" s="111"/>
      <c r="AN63" s="111"/>
      <c r="AO63" s="111"/>
      <c r="AP63" s="111"/>
      <c r="AQ63" s="111"/>
      <c r="AR63" s="111"/>
      <c r="AS63" s="111"/>
      <c r="AT63" s="111"/>
      <c r="AU63" s="111"/>
      <c r="AV63" s="111"/>
      <c r="AW63" s="111"/>
      <c r="AX63" s="111"/>
      <c r="AY63" s="111"/>
      <c r="AZ63" s="114"/>
      <c r="BA63" s="124"/>
    </row>
    <row r="64" spans="1:53" ht="13.5" customHeight="1">
      <c r="A64" s="111"/>
      <c r="B64" s="133"/>
      <c r="C64" s="146"/>
      <c r="D64" s="146"/>
      <c r="E64" s="146"/>
      <c r="F64" s="146"/>
      <c r="G64" s="111"/>
      <c r="H64" s="100"/>
      <c r="I64" s="111"/>
      <c r="J64" s="111"/>
      <c r="K64" s="117"/>
      <c r="L64" s="111"/>
      <c r="M64" s="111"/>
      <c r="N64" s="111"/>
      <c r="O64" s="111"/>
      <c r="P64" s="111"/>
      <c r="Q64" s="111"/>
      <c r="R64" s="111"/>
      <c r="S64" s="111"/>
      <c r="T64" s="111"/>
      <c r="U64" s="111"/>
      <c r="V64" s="111"/>
      <c r="W64" s="111"/>
      <c r="X64" s="111"/>
      <c r="Y64" s="111"/>
      <c r="Z64" s="111"/>
      <c r="AA64" s="111"/>
      <c r="AB64" s="111"/>
      <c r="AC64" s="111"/>
      <c r="AD64" s="111"/>
      <c r="AE64" s="111"/>
      <c r="AF64" s="111"/>
      <c r="AG64" s="113"/>
      <c r="AH64" s="111"/>
      <c r="AI64" s="111"/>
      <c r="AJ64" s="111"/>
      <c r="AK64" s="111"/>
      <c r="AL64" s="111"/>
      <c r="AM64" s="111"/>
      <c r="AN64" s="111"/>
      <c r="AO64" s="111"/>
      <c r="AP64" s="111"/>
      <c r="AQ64" s="111"/>
      <c r="AR64" s="111"/>
      <c r="AS64" s="111"/>
      <c r="AT64" s="111"/>
      <c r="AU64" s="111"/>
      <c r="AV64" s="111"/>
      <c r="AW64" s="111"/>
      <c r="AX64" s="111"/>
      <c r="AY64" s="111"/>
      <c r="AZ64" s="114"/>
      <c r="BA64" s="124"/>
    </row>
    <row r="65" spans="1:53" ht="13.5" customHeight="1">
      <c r="A65" s="111"/>
      <c r="B65" s="126"/>
      <c r="C65" s="146"/>
      <c r="D65" s="148"/>
      <c r="E65" s="146"/>
      <c r="F65" s="146"/>
      <c r="G65" s="144"/>
      <c r="H65" s="100"/>
      <c r="I65" s="131"/>
      <c r="J65" s="131"/>
      <c r="K65" s="131"/>
      <c r="L65" s="131"/>
      <c r="M65" s="131"/>
      <c r="N65" s="131"/>
      <c r="O65" s="131"/>
      <c r="P65" s="131"/>
      <c r="Q65" s="131"/>
      <c r="R65" s="131"/>
      <c r="S65" s="111"/>
      <c r="T65" s="111"/>
      <c r="U65" s="111"/>
      <c r="V65" s="111"/>
      <c r="W65" s="111"/>
      <c r="X65" s="111"/>
      <c r="Y65" s="111"/>
      <c r="Z65" s="111"/>
      <c r="AA65" s="111"/>
      <c r="AB65" s="111"/>
      <c r="AC65" s="111"/>
      <c r="AD65" s="111"/>
      <c r="AE65" s="111"/>
      <c r="AF65" s="111"/>
      <c r="AG65" s="113"/>
      <c r="AH65" s="111"/>
      <c r="AK65" s="111"/>
      <c r="AL65" s="111"/>
      <c r="AM65" s="111"/>
      <c r="AN65" s="111"/>
      <c r="AO65" s="111"/>
      <c r="AP65" s="111"/>
      <c r="AQ65" s="111"/>
      <c r="AR65" s="111"/>
      <c r="AS65" s="111"/>
      <c r="AT65" s="111"/>
      <c r="AU65" s="111"/>
      <c r="AV65" s="111"/>
      <c r="AW65" s="111"/>
      <c r="AX65" s="111"/>
      <c r="AY65" s="111"/>
      <c r="AZ65" s="114"/>
      <c r="BA65" s="152"/>
    </row>
    <row r="66" spans="1:53" ht="13.5" customHeight="1">
      <c r="A66" s="111"/>
      <c r="B66" s="122"/>
      <c r="C66" s="148"/>
      <c r="D66" s="148"/>
      <c r="E66" s="143"/>
      <c r="F66" s="146"/>
      <c r="G66" s="144"/>
      <c r="H66" s="100"/>
      <c r="I66" s="111"/>
      <c r="J66" s="111"/>
      <c r="K66" s="111"/>
      <c r="L66" s="111"/>
      <c r="M66" s="111"/>
      <c r="N66" s="111"/>
      <c r="O66" s="111"/>
      <c r="P66" s="111"/>
      <c r="Q66" s="111"/>
      <c r="R66" s="111"/>
      <c r="S66" s="111"/>
      <c r="T66" s="111"/>
      <c r="U66" s="111"/>
      <c r="V66" s="111"/>
      <c r="W66" s="111"/>
      <c r="X66" s="111"/>
      <c r="Y66" s="111"/>
      <c r="Z66" s="111"/>
      <c r="AA66" s="111"/>
      <c r="AB66" s="111"/>
      <c r="AC66" s="111"/>
      <c r="AD66" s="111"/>
      <c r="AE66" s="111"/>
      <c r="AF66" s="111"/>
      <c r="AG66" s="113"/>
      <c r="AH66" s="111"/>
      <c r="AI66" s="111"/>
      <c r="AJ66" s="111"/>
      <c r="AK66" s="111"/>
      <c r="AL66" s="111"/>
      <c r="AM66" s="111"/>
      <c r="AN66" s="111"/>
      <c r="AO66" s="111"/>
      <c r="AP66" s="111"/>
      <c r="AQ66" s="111"/>
      <c r="AR66" s="111"/>
      <c r="AS66" s="111"/>
      <c r="AT66" s="111"/>
      <c r="AU66" s="111"/>
      <c r="AV66" s="111"/>
      <c r="AW66" s="111"/>
      <c r="AX66" s="111"/>
      <c r="AY66" s="111"/>
      <c r="AZ66" s="114"/>
      <c r="BA66" s="152"/>
    </row>
    <row r="67" spans="1:53" ht="13.5" customHeight="1">
      <c r="A67" s="91"/>
      <c r="B67" s="122"/>
      <c r="C67" s="147"/>
      <c r="D67" s="148"/>
      <c r="E67" s="143"/>
      <c r="F67" s="143"/>
      <c r="G67" s="144"/>
      <c r="H67" s="144"/>
      <c r="I67" s="117"/>
      <c r="J67" s="117"/>
      <c r="K67" s="117"/>
      <c r="L67" s="117"/>
      <c r="M67" s="117"/>
      <c r="N67" s="117"/>
      <c r="O67" s="117"/>
      <c r="P67" s="117"/>
      <c r="Q67" s="117"/>
      <c r="R67" s="117"/>
      <c r="S67" s="117"/>
      <c r="T67" s="117"/>
      <c r="U67" s="117"/>
      <c r="V67" s="117"/>
      <c r="W67" s="117"/>
      <c r="X67" s="117"/>
      <c r="Y67" s="117"/>
      <c r="Z67" s="117"/>
      <c r="AA67" s="117"/>
      <c r="AB67" s="117"/>
      <c r="AC67" s="117"/>
      <c r="AD67" s="117"/>
      <c r="AE67" s="117"/>
      <c r="AF67" s="119"/>
      <c r="AG67" s="153"/>
      <c r="AH67" s="119"/>
      <c r="AI67" s="119"/>
      <c r="AJ67" s="119"/>
      <c r="AK67" s="119"/>
      <c r="AL67" s="119"/>
      <c r="AM67" s="119"/>
      <c r="AN67" s="117"/>
      <c r="AO67" s="117"/>
      <c r="AP67" s="117"/>
      <c r="AQ67" s="117"/>
      <c r="AR67" s="117"/>
      <c r="AS67" s="117"/>
      <c r="AT67" s="117"/>
      <c r="AU67" s="117"/>
      <c r="AV67" s="117"/>
      <c r="AW67" s="111"/>
      <c r="AX67" s="111"/>
      <c r="AY67" s="111"/>
      <c r="AZ67" s="114"/>
      <c r="BA67" s="124"/>
    </row>
    <row r="68" spans="1:53" ht="13.5" customHeight="1">
      <c r="A68" s="111"/>
      <c r="B68" s="125"/>
      <c r="C68" s="146"/>
      <c r="D68" s="148"/>
      <c r="E68" s="143"/>
      <c r="F68" s="146"/>
      <c r="G68" s="144"/>
      <c r="H68" s="114"/>
      <c r="I68" s="111"/>
      <c r="J68" s="111"/>
      <c r="K68" s="111"/>
      <c r="L68" s="111"/>
      <c r="M68" s="111"/>
      <c r="N68" s="111"/>
      <c r="O68" s="111"/>
      <c r="P68" s="111"/>
      <c r="Q68" s="111"/>
      <c r="R68" s="111"/>
      <c r="S68" s="111"/>
      <c r="T68" s="111"/>
      <c r="U68" s="111"/>
      <c r="V68" s="111"/>
      <c r="W68" s="111"/>
      <c r="X68" s="111"/>
      <c r="Y68" s="111"/>
      <c r="Z68" s="111"/>
      <c r="AA68" s="111"/>
      <c r="AB68" s="111"/>
      <c r="AC68" s="111"/>
      <c r="AD68" s="111"/>
      <c r="AE68" s="111"/>
      <c r="AF68" s="111"/>
      <c r="AG68" s="113"/>
      <c r="AH68" s="111"/>
      <c r="AI68" s="111"/>
      <c r="AJ68" s="111"/>
      <c r="AK68" s="111"/>
      <c r="AL68" s="111"/>
      <c r="AM68" s="111"/>
      <c r="AN68" s="111"/>
      <c r="AO68" s="111"/>
      <c r="AP68" s="111"/>
      <c r="AQ68" s="111"/>
      <c r="AR68" s="111"/>
      <c r="AS68" s="111"/>
      <c r="AT68" s="111"/>
      <c r="AU68" s="111"/>
      <c r="AV68" s="111"/>
      <c r="AW68" s="111"/>
      <c r="AX68" s="111"/>
      <c r="AY68" s="111"/>
      <c r="AZ68" s="114"/>
      <c r="BA68" s="127"/>
    </row>
    <row r="69" spans="1:53" ht="12" customHeight="1">
      <c r="A69" s="111"/>
      <c r="B69" s="125"/>
      <c r="C69" s="146"/>
      <c r="D69" s="148"/>
      <c r="E69" s="146"/>
      <c r="F69" s="146"/>
      <c r="G69" s="144"/>
      <c r="H69" s="144"/>
      <c r="I69" s="111"/>
      <c r="J69" s="111"/>
      <c r="K69" s="111"/>
      <c r="L69" s="111"/>
      <c r="M69" s="111"/>
      <c r="N69" s="111"/>
      <c r="O69" s="111"/>
      <c r="P69" s="111"/>
      <c r="Q69" s="111"/>
      <c r="R69" s="111"/>
      <c r="S69" s="111"/>
      <c r="T69" s="111"/>
      <c r="U69" s="111"/>
      <c r="V69" s="111"/>
      <c r="W69" s="111"/>
      <c r="X69" s="111"/>
      <c r="Y69" s="111"/>
      <c r="Z69" s="111"/>
      <c r="AA69" s="111"/>
      <c r="AB69" s="111"/>
      <c r="AC69" s="111"/>
      <c r="AD69" s="111"/>
      <c r="AE69" s="111"/>
      <c r="AF69" s="111"/>
      <c r="AG69" s="113"/>
      <c r="AH69" s="111"/>
      <c r="AI69" s="111"/>
      <c r="AJ69" s="111"/>
      <c r="AK69" s="111"/>
      <c r="AL69" s="111"/>
      <c r="AM69" s="111"/>
      <c r="AN69" s="111"/>
      <c r="AO69" s="111"/>
      <c r="AP69" s="111"/>
      <c r="AQ69" s="111"/>
      <c r="AR69" s="111"/>
      <c r="AS69" s="111"/>
      <c r="AT69" s="111"/>
      <c r="AU69" s="111"/>
      <c r="AV69" s="111"/>
      <c r="AW69" s="111"/>
      <c r="AX69" s="111"/>
      <c r="AY69" s="111"/>
      <c r="AZ69" s="114"/>
      <c r="BA69" s="213"/>
    </row>
    <row r="70" spans="1:53" ht="14.25" customHeight="1">
      <c r="A70" s="111"/>
      <c r="B70" s="125"/>
      <c r="C70" s="146"/>
      <c r="D70" s="148"/>
      <c r="E70" s="146"/>
      <c r="F70" s="146"/>
      <c r="G70" s="144"/>
      <c r="H70" s="111"/>
      <c r="I70" s="111"/>
      <c r="J70" s="117"/>
      <c r="K70" s="117"/>
      <c r="L70" s="111"/>
      <c r="M70" s="111"/>
      <c r="N70" s="111"/>
      <c r="O70" s="111"/>
      <c r="P70" s="111"/>
      <c r="Q70" s="111"/>
      <c r="R70" s="111"/>
      <c r="S70" s="111"/>
      <c r="T70" s="111"/>
      <c r="U70" s="111"/>
      <c r="V70" s="111"/>
      <c r="W70" s="111"/>
      <c r="X70" s="111"/>
      <c r="Y70" s="111"/>
      <c r="Z70" s="111"/>
      <c r="AA70" s="111"/>
      <c r="AB70" s="111"/>
      <c r="AC70" s="111"/>
      <c r="AD70" s="111"/>
      <c r="AE70" s="111"/>
      <c r="AF70" s="111"/>
      <c r="AG70" s="113"/>
      <c r="AH70" s="111"/>
      <c r="AK70" s="111"/>
      <c r="AL70" s="111"/>
      <c r="AM70" s="111"/>
      <c r="AN70" s="111"/>
      <c r="AO70" s="111"/>
      <c r="AP70" s="111"/>
      <c r="AQ70" s="111"/>
      <c r="AR70" s="111"/>
      <c r="AS70" s="111"/>
      <c r="AT70" s="111"/>
      <c r="AU70" s="111"/>
      <c r="AV70" s="111"/>
      <c r="AW70" s="119"/>
      <c r="AX70" s="119"/>
      <c r="AY70" s="119"/>
      <c r="AZ70" s="114"/>
      <c r="BA70" s="213"/>
    </row>
    <row r="71" spans="1:53" ht="15" customHeight="1">
      <c r="A71" s="111"/>
      <c r="B71" s="125"/>
      <c r="C71" s="146"/>
      <c r="D71" s="148"/>
      <c r="E71" s="109"/>
      <c r="F71" s="146"/>
      <c r="G71" s="144"/>
      <c r="H71" s="100"/>
      <c r="I71" s="111"/>
      <c r="J71" s="111"/>
      <c r="K71" s="111"/>
      <c r="L71" s="117"/>
      <c r="M71" s="117"/>
      <c r="N71" s="117"/>
      <c r="O71" s="117"/>
      <c r="P71" s="117"/>
      <c r="Q71" s="117"/>
      <c r="R71" s="117"/>
      <c r="S71" s="117"/>
      <c r="T71" s="117"/>
      <c r="U71" s="119"/>
      <c r="V71" s="119"/>
      <c r="W71" s="119"/>
      <c r="X71" s="117"/>
      <c r="Y71" s="117"/>
      <c r="Z71" s="117"/>
      <c r="AA71" s="117"/>
      <c r="AB71" s="117"/>
      <c r="AC71" s="117"/>
      <c r="AD71" s="117"/>
      <c r="AE71" s="117"/>
      <c r="AF71" s="117"/>
      <c r="AG71" s="149"/>
      <c r="AH71" s="119"/>
      <c r="AI71" s="119"/>
      <c r="AJ71" s="119"/>
      <c r="AK71" s="119"/>
      <c r="AL71" s="119"/>
      <c r="AM71" s="119"/>
      <c r="AN71" s="119"/>
      <c r="AO71" s="119"/>
      <c r="AP71" s="119"/>
      <c r="AQ71" s="117"/>
      <c r="AR71" s="117"/>
      <c r="AS71" s="117"/>
      <c r="AT71" s="117"/>
      <c r="AU71" s="117"/>
      <c r="AV71" s="117"/>
      <c r="AW71" s="119"/>
      <c r="AX71" s="119"/>
      <c r="AY71" s="119"/>
      <c r="AZ71" s="114"/>
      <c r="BA71" s="134"/>
    </row>
    <row r="72" spans="1:53" ht="12" customHeight="1">
      <c r="A72" s="111"/>
      <c r="I72" s="111"/>
      <c r="AU72" s="111"/>
      <c r="AW72" s="111"/>
    </row>
    <row r="73" spans="1:53" ht="13.5" customHeight="1">
      <c r="A73" s="111"/>
      <c r="AN73" s="119"/>
    </row>
    <row r="74" spans="1:53" ht="12" customHeight="1">
      <c r="A74" s="111"/>
      <c r="B74" s="135"/>
      <c r="C74" s="146"/>
      <c r="D74" s="146"/>
      <c r="E74" s="91"/>
      <c r="F74" s="91"/>
      <c r="G74" s="111"/>
      <c r="H74" s="154"/>
      <c r="I74" s="114"/>
      <c r="J74" s="111"/>
      <c r="K74" s="131"/>
      <c r="L74" s="131"/>
      <c r="M74" s="131"/>
      <c r="N74" s="131"/>
      <c r="O74" s="131"/>
      <c r="P74" s="131"/>
      <c r="Q74" s="131"/>
      <c r="R74" s="131"/>
      <c r="AE74" s="111"/>
      <c r="AG74" s="155"/>
      <c r="AH74" s="131"/>
      <c r="AI74" s="91"/>
      <c r="AJ74" s="91"/>
      <c r="AK74" s="91"/>
      <c r="AL74" s="91"/>
      <c r="AM74" s="131"/>
      <c r="AN74" s="131"/>
      <c r="AO74" s="131"/>
      <c r="AP74" s="131"/>
      <c r="AQ74" s="131"/>
      <c r="AR74" s="131"/>
      <c r="AS74" s="131"/>
      <c r="AT74" s="131"/>
      <c r="AU74" s="131"/>
      <c r="AV74" s="131"/>
      <c r="AW74" s="131"/>
      <c r="AX74" s="131"/>
      <c r="AY74" s="131"/>
      <c r="BA74" s="152"/>
    </row>
    <row r="75" spans="1:53" ht="12" customHeight="1">
      <c r="A75" s="111"/>
      <c r="B75" s="135"/>
      <c r="C75" s="146"/>
      <c r="D75" s="146"/>
      <c r="F75" s="146"/>
      <c r="G75" s="111"/>
      <c r="H75" s="154"/>
      <c r="I75" s="114"/>
      <c r="J75" s="111"/>
      <c r="K75" s="131"/>
      <c r="L75" s="131"/>
      <c r="M75" s="131"/>
      <c r="N75" s="131"/>
      <c r="O75" s="131"/>
      <c r="P75" s="131"/>
      <c r="Q75" s="131"/>
      <c r="R75" s="131"/>
      <c r="S75" s="131"/>
      <c r="T75" s="131"/>
      <c r="U75" s="111"/>
      <c r="V75" s="111"/>
      <c r="W75" s="111"/>
      <c r="X75" s="111"/>
      <c r="Y75" s="111"/>
      <c r="Z75" s="111"/>
      <c r="AA75" s="111"/>
      <c r="AB75" s="111"/>
      <c r="AC75" s="111"/>
      <c r="AD75" s="111"/>
      <c r="AE75" s="111"/>
      <c r="AF75" s="111"/>
      <c r="AG75" s="113"/>
      <c r="AH75" s="131"/>
      <c r="AI75" s="91"/>
      <c r="AJ75" s="91"/>
      <c r="AK75" s="91"/>
      <c r="AL75" s="111"/>
      <c r="AM75" s="111"/>
      <c r="AN75" s="111"/>
      <c r="AO75" s="131"/>
      <c r="AP75" s="131"/>
      <c r="AQ75" s="131"/>
      <c r="AR75" s="131"/>
      <c r="AS75" s="131"/>
      <c r="AT75" s="131"/>
      <c r="AU75" s="131"/>
      <c r="AV75" s="131"/>
      <c r="AW75" s="131"/>
      <c r="AX75" s="131"/>
      <c r="AY75" s="131"/>
      <c r="BA75" s="152"/>
    </row>
    <row r="76" spans="1:53" ht="12" customHeight="1">
      <c r="A76" s="111"/>
      <c r="E76" s="156"/>
      <c r="AE76" s="111"/>
      <c r="AF76" s="111"/>
      <c r="AG76" s="113"/>
      <c r="AH76" s="131"/>
      <c r="AI76" s="91"/>
      <c r="AJ76" s="91"/>
      <c r="AK76" s="91"/>
      <c r="AL76" s="91"/>
      <c r="AM76" s="91"/>
      <c r="AN76" s="91"/>
      <c r="AO76" s="131"/>
      <c r="AP76" s="131"/>
      <c r="AQ76" s="131"/>
      <c r="AR76" s="131"/>
      <c r="AS76" s="131"/>
      <c r="AT76" s="131"/>
      <c r="AU76" s="131"/>
      <c r="AV76" s="131"/>
      <c r="AW76" s="131"/>
      <c r="AX76" s="131"/>
      <c r="AY76" s="131"/>
      <c r="BA76" s="152"/>
    </row>
    <row r="77" spans="1:53" ht="12" customHeight="1">
      <c r="A77" s="111"/>
      <c r="B77" s="152"/>
      <c r="C77" s="146"/>
      <c r="D77" s="146"/>
      <c r="E77" s="146"/>
      <c r="F77" s="146"/>
      <c r="G77" s="111"/>
      <c r="H77" s="100"/>
      <c r="I77" s="131"/>
      <c r="J77" s="131"/>
      <c r="K77" s="131"/>
      <c r="L77" s="131"/>
      <c r="M77" s="131"/>
      <c r="N77" s="131"/>
      <c r="O77" s="131"/>
      <c r="P77" s="131"/>
      <c r="Q77" s="131"/>
      <c r="R77" s="131"/>
      <c r="S77" s="131"/>
      <c r="T77" s="131"/>
      <c r="U77" s="111"/>
      <c r="V77" s="111"/>
      <c r="W77" s="111"/>
      <c r="X77" s="111"/>
      <c r="Y77" s="111"/>
      <c r="Z77" s="111"/>
      <c r="AA77" s="111"/>
      <c r="AB77" s="111"/>
      <c r="AC77" s="111"/>
      <c r="AD77" s="111"/>
      <c r="AE77" s="111"/>
      <c r="AF77" s="111"/>
      <c r="AG77" s="113"/>
      <c r="AH77" s="111"/>
      <c r="AI77" s="111"/>
      <c r="AJ77" s="111"/>
      <c r="AK77" s="111"/>
      <c r="AL77" s="111"/>
      <c r="AM77" s="111"/>
      <c r="AN77" s="111"/>
      <c r="AO77" s="111"/>
      <c r="AP77" s="111"/>
      <c r="AQ77" s="111"/>
      <c r="AR77" s="111"/>
      <c r="AS77" s="111"/>
      <c r="AT77" s="111"/>
      <c r="AU77" s="111"/>
      <c r="AV77" s="111"/>
      <c r="AW77" s="111"/>
      <c r="AX77" s="111"/>
      <c r="AY77" s="111"/>
      <c r="AZ77" s="114"/>
      <c r="BA77" s="152"/>
    </row>
    <row r="78" spans="1:53" ht="12" customHeight="1">
      <c r="A78" s="111"/>
      <c r="H78" s="114"/>
      <c r="I78" s="111"/>
      <c r="J78" s="111"/>
      <c r="K78" s="111"/>
      <c r="L78" s="111"/>
      <c r="M78" s="111"/>
      <c r="N78" s="111"/>
      <c r="O78" s="111"/>
      <c r="P78" s="111"/>
      <c r="Q78" s="111"/>
      <c r="R78" s="111"/>
      <c r="S78" s="111"/>
      <c r="T78" s="111"/>
      <c r="U78" s="111"/>
      <c r="V78" s="111"/>
      <c r="W78" s="111"/>
      <c r="X78" s="111"/>
      <c r="Y78" s="111"/>
      <c r="Z78" s="111"/>
      <c r="AA78" s="111"/>
      <c r="AB78" s="111"/>
      <c r="AC78" s="111"/>
      <c r="AD78" s="111"/>
      <c r="AE78" s="111"/>
      <c r="AF78" s="111"/>
      <c r="AG78" s="113"/>
      <c r="AH78" s="111"/>
      <c r="AI78" s="111"/>
      <c r="AJ78" s="111"/>
      <c r="AK78" s="111"/>
      <c r="AL78" s="111"/>
      <c r="AM78" s="111"/>
      <c r="AN78" s="111"/>
      <c r="AO78" s="111"/>
      <c r="AP78" s="111"/>
      <c r="AQ78" s="111"/>
      <c r="AR78" s="111"/>
      <c r="AS78" s="111"/>
      <c r="AT78" s="111"/>
      <c r="AU78" s="111"/>
      <c r="AV78" s="111"/>
      <c r="AW78" s="111"/>
      <c r="AX78" s="111"/>
      <c r="AY78" s="111"/>
      <c r="AZ78" s="114"/>
      <c r="BA78" s="124"/>
    </row>
    <row r="79" spans="1:53" ht="12" customHeight="1">
      <c r="A79" s="107"/>
      <c r="B79" s="152"/>
      <c r="C79" s="146"/>
      <c r="D79" s="146"/>
      <c r="E79" s="146"/>
      <c r="F79" s="146"/>
      <c r="G79" s="111"/>
      <c r="H79" s="114"/>
      <c r="I79" s="111"/>
      <c r="J79" s="111"/>
      <c r="K79" s="111"/>
      <c r="L79" s="111"/>
      <c r="M79" s="111"/>
      <c r="N79" s="111"/>
      <c r="O79" s="111"/>
      <c r="P79" s="111"/>
      <c r="Q79" s="111"/>
      <c r="R79" s="111"/>
      <c r="S79" s="111"/>
      <c r="T79" s="111"/>
      <c r="U79" s="131"/>
      <c r="V79" s="131"/>
      <c r="W79" s="107"/>
      <c r="X79" s="111"/>
      <c r="Y79" s="111"/>
      <c r="Z79" s="111"/>
      <c r="AA79" s="111"/>
      <c r="AB79" s="111"/>
      <c r="AC79" s="111"/>
      <c r="AD79" s="111"/>
      <c r="AE79" s="111"/>
      <c r="AF79" s="111"/>
      <c r="AG79" s="113"/>
      <c r="AH79" s="111"/>
      <c r="AI79" s="111"/>
      <c r="AJ79" s="111"/>
      <c r="AK79" s="111"/>
      <c r="AL79" s="111"/>
      <c r="AM79" s="111"/>
      <c r="AN79" s="111"/>
      <c r="AO79" s="111"/>
      <c r="AP79" s="111"/>
      <c r="AQ79" s="111"/>
      <c r="AR79" s="111"/>
      <c r="AS79" s="111"/>
      <c r="AT79" s="111"/>
      <c r="AU79" s="111"/>
      <c r="AV79" s="111"/>
      <c r="AW79" s="111"/>
      <c r="AX79" s="111"/>
      <c r="AY79" s="111"/>
      <c r="AZ79" s="114"/>
      <c r="BA79" s="127"/>
    </row>
    <row r="80" spans="1:53">
      <c r="A80" s="114"/>
      <c r="B80" s="152"/>
      <c r="C80" s="146"/>
      <c r="D80" s="146"/>
      <c r="E80" s="146"/>
      <c r="F80" s="146"/>
      <c r="G80" s="111"/>
      <c r="H80" s="100"/>
      <c r="I80" s="131"/>
      <c r="J80" s="131"/>
      <c r="K80" s="131"/>
      <c r="L80" s="131"/>
      <c r="M80" s="131"/>
      <c r="N80" s="131"/>
      <c r="O80" s="131"/>
      <c r="P80" s="131"/>
      <c r="Q80" s="131"/>
      <c r="R80" s="131"/>
      <c r="S80" s="131"/>
      <c r="T80" s="131"/>
      <c r="U80" s="131"/>
      <c r="V80" s="131"/>
      <c r="W80" s="107"/>
      <c r="X80" s="111"/>
      <c r="Y80" s="111"/>
      <c r="Z80" s="111"/>
      <c r="AA80" s="111"/>
      <c r="AB80" s="111"/>
      <c r="AC80" s="111"/>
      <c r="AD80" s="111"/>
      <c r="AE80" s="111"/>
      <c r="AF80" s="111"/>
      <c r="AG80" s="113"/>
      <c r="AH80" s="111"/>
      <c r="AI80" s="111"/>
      <c r="AJ80" s="111"/>
      <c r="AK80" s="111"/>
      <c r="AL80" s="111"/>
      <c r="AM80" s="111"/>
      <c r="AN80" s="111"/>
      <c r="AO80" s="111"/>
      <c r="AP80" s="111"/>
      <c r="AQ80" s="111"/>
      <c r="AR80" s="111"/>
      <c r="AS80" s="111"/>
      <c r="AT80" s="111"/>
      <c r="AU80" s="111"/>
      <c r="AV80" s="111"/>
      <c r="AW80" s="111"/>
      <c r="AX80" s="111"/>
      <c r="AY80" s="111"/>
      <c r="AZ80" s="114"/>
      <c r="BA80" s="127"/>
    </row>
    <row r="81" spans="1:53">
      <c r="A81" s="114"/>
      <c r="B81" s="127"/>
      <c r="C81" s="146"/>
      <c r="D81" s="146"/>
      <c r="E81" s="146"/>
      <c r="F81" s="146"/>
      <c r="G81" s="111"/>
      <c r="H81" s="111"/>
      <c r="I81" s="111"/>
      <c r="J81" s="111"/>
      <c r="K81" s="111"/>
      <c r="L81" s="111"/>
      <c r="M81" s="111"/>
      <c r="N81" s="111"/>
      <c r="O81" s="111"/>
      <c r="P81" s="111"/>
      <c r="Q81" s="111"/>
      <c r="R81" s="111"/>
      <c r="S81" s="111"/>
      <c r="T81" s="111"/>
      <c r="U81" s="111"/>
      <c r="V81" s="111"/>
      <c r="W81" s="111"/>
      <c r="X81" s="111"/>
      <c r="Y81" s="111"/>
      <c r="Z81" s="111"/>
      <c r="AA81" s="111"/>
      <c r="AB81" s="111"/>
      <c r="AC81" s="111"/>
      <c r="AD81" s="111"/>
      <c r="AE81" s="111"/>
      <c r="AF81" s="111"/>
      <c r="AG81" s="113"/>
      <c r="AH81" s="111"/>
      <c r="AI81" s="111"/>
      <c r="AJ81" s="111"/>
      <c r="AK81" s="111"/>
      <c r="AL81" s="111"/>
      <c r="AM81" s="111"/>
      <c r="AN81" s="111"/>
      <c r="AO81" s="111"/>
      <c r="AP81" s="111"/>
      <c r="AQ81" s="111"/>
      <c r="AR81" s="111"/>
      <c r="AS81" s="111"/>
      <c r="AT81" s="111"/>
      <c r="AU81" s="111"/>
      <c r="AV81" s="111"/>
      <c r="AW81" s="111"/>
      <c r="AX81" s="111"/>
      <c r="AY81" s="111"/>
      <c r="AZ81" s="114"/>
      <c r="BA81" s="127"/>
    </row>
    <row r="82" spans="1:53">
      <c r="A82" s="114"/>
      <c r="B82" s="127"/>
      <c r="C82" s="146"/>
      <c r="D82" s="146"/>
      <c r="E82" s="146"/>
      <c r="F82" s="146"/>
      <c r="G82" s="111"/>
      <c r="H82" s="111"/>
      <c r="I82" s="111"/>
      <c r="J82" s="111"/>
      <c r="K82" s="111"/>
      <c r="L82" s="111"/>
      <c r="M82" s="111"/>
      <c r="N82" s="111"/>
      <c r="O82" s="111"/>
      <c r="P82" s="111"/>
      <c r="Q82" s="111"/>
      <c r="R82" s="111"/>
      <c r="S82" s="111"/>
      <c r="T82" s="111"/>
      <c r="U82" s="111"/>
      <c r="V82" s="111"/>
      <c r="W82" s="111"/>
      <c r="X82" s="111"/>
      <c r="Y82" s="111"/>
      <c r="Z82" s="111"/>
      <c r="AA82" s="111"/>
      <c r="AB82" s="111"/>
      <c r="AC82" s="111"/>
      <c r="AD82" s="111"/>
      <c r="AE82" s="111"/>
      <c r="AF82" s="111"/>
      <c r="AG82" s="113"/>
      <c r="AH82" s="111"/>
      <c r="AI82" s="111"/>
      <c r="AJ82" s="111"/>
      <c r="AK82" s="111"/>
      <c r="AL82" s="111"/>
      <c r="AM82" s="111"/>
      <c r="AN82" s="111"/>
      <c r="AO82" s="111"/>
      <c r="AP82" s="111"/>
      <c r="AQ82" s="111"/>
      <c r="AR82" s="111"/>
      <c r="AS82" s="111"/>
      <c r="AT82" s="111"/>
      <c r="AU82" s="111"/>
      <c r="AV82" s="111"/>
      <c r="AW82" s="111"/>
      <c r="AX82" s="111"/>
      <c r="AY82" s="111"/>
      <c r="AZ82" s="114"/>
      <c r="BA82" s="127"/>
    </row>
    <row r="83" spans="1:53">
      <c r="A83" s="114"/>
      <c r="B83" s="127"/>
      <c r="C83" s="146"/>
      <c r="D83" s="146"/>
      <c r="E83" s="146"/>
      <c r="F83" s="146"/>
      <c r="G83" s="111"/>
      <c r="H83" s="114"/>
      <c r="I83" s="111"/>
      <c r="J83" s="111"/>
      <c r="K83" s="111"/>
      <c r="L83" s="111"/>
      <c r="M83" s="111"/>
      <c r="N83" s="111"/>
      <c r="O83" s="111"/>
      <c r="P83" s="111"/>
      <c r="Q83" s="111"/>
      <c r="R83" s="111"/>
      <c r="S83" s="111"/>
      <c r="T83" s="111"/>
      <c r="U83" s="111"/>
      <c r="V83" s="111"/>
      <c r="W83" s="111"/>
      <c r="X83" s="111"/>
      <c r="Y83" s="111"/>
      <c r="Z83" s="111"/>
      <c r="AA83" s="111"/>
      <c r="AB83" s="111"/>
      <c r="AC83" s="111"/>
      <c r="AD83" s="111"/>
      <c r="AE83" s="111"/>
      <c r="AF83" s="111"/>
      <c r="AG83" s="113"/>
      <c r="AH83" s="111"/>
      <c r="AI83" s="111"/>
      <c r="AJ83" s="111"/>
      <c r="AK83" s="111"/>
      <c r="AL83" s="111"/>
      <c r="AM83" s="111"/>
      <c r="AN83" s="111"/>
      <c r="AO83" s="111"/>
      <c r="AP83" s="111"/>
      <c r="AQ83" s="111"/>
      <c r="AR83" s="111"/>
      <c r="AS83" s="111"/>
      <c r="AT83" s="111"/>
      <c r="AU83" s="111"/>
      <c r="AV83" s="111"/>
      <c r="AW83" s="111"/>
      <c r="AX83" s="111"/>
      <c r="AY83" s="111"/>
      <c r="AZ83" s="114"/>
      <c r="BA83" s="127"/>
    </row>
    <row r="84" spans="1:53">
      <c r="A84" s="114"/>
      <c r="B84" s="127"/>
      <c r="C84" s="146"/>
      <c r="D84" s="146"/>
      <c r="E84" s="146"/>
      <c r="F84" s="146"/>
      <c r="G84" s="111"/>
      <c r="H84" s="111"/>
      <c r="I84" s="111"/>
      <c r="J84" s="111"/>
      <c r="K84" s="111"/>
      <c r="L84" s="111"/>
      <c r="M84" s="111"/>
      <c r="N84" s="111"/>
      <c r="O84" s="111"/>
      <c r="P84" s="111"/>
      <c r="Q84" s="111"/>
      <c r="R84" s="111"/>
      <c r="S84" s="111"/>
      <c r="T84" s="111"/>
      <c r="U84" s="111"/>
      <c r="V84" s="111"/>
      <c r="W84" s="111"/>
      <c r="X84" s="111"/>
      <c r="Y84" s="111"/>
      <c r="Z84" s="111"/>
      <c r="AA84" s="111"/>
      <c r="AB84" s="111"/>
      <c r="AC84" s="111"/>
      <c r="AD84" s="111"/>
      <c r="AE84" s="111"/>
      <c r="AF84" s="111"/>
      <c r="AG84" s="113"/>
      <c r="AH84" s="111"/>
      <c r="AI84" s="111"/>
      <c r="AJ84" s="111"/>
      <c r="AK84" s="111"/>
      <c r="AL84" s="111"/>
      <c r="AM84" s="111"/>
      <c r="AN84" s="111"/>
      <c r="AO84" s="111"/>
      <c r="AP84" s="111"/>
      <c r="AQ84" s="111"/>
      <c r="AR84" s="111"/>
      <c r="AS84" s="111"/>
      <c r="AT84" s="111"/>
      <c r="AU84" s="111"/>
      <c r="AV84" s="111"/>
      <c r="AW84" s="111"/>
      <c r="AX84" s="111"/>
      <c r="AY84" s="111"/>
      <c r="AZ84" s="114"/>
      <c r="BA84" s="127"/>
    </row>
    <row r="85" spans="1:53">
      <c r="A85" s="111"/>
      <c r="B85" s="127"/>
      <c r="C85" s="146"/>
      <c r="D85" s="146"/>
      <c r="E85" s="146"/>
      <c r="F85" s="146"/>
      <c r="G85" s="111"/>
      <c r="H85" s="107"/>
      <c r="I85" s="111"/>
      <c r="J85" s="111"/>
      <c r="K85" s="111"/>
      <c r="L85" s="111"/>
      <c r="M85" s="111"/>
      <c r="N85" s="111"/>
      <c r="O85" s="111"/>
      <c r="P85" s="111"/>
      <c r="Q85" s="111"/>
      <c r="R85" s="111"/>
      <c r="S85" s="111"/>
      <c r="T85" s="111"/>
      <c r="U85" s="111"/>
      <c r="V85" s="111"/>
      <c r="W85" s="111"/>
      <c r="X85" s="111"/>
      <c r="Y85" s="111"/>
      <c r="Z85" s="111"/>
      <c r="AA85" s="111"/>
      <c r="AB85" s="111"/>
      <c r="AC85" s="111"/>
      <c r="AD85" s="111"/>
      <c r="AE85" s="111"/>
      <c r="AF85" s="111"/>
      <c r="AG85" s="113"/>
      <c r="AH85" s="111"/>
      <c r="AI85" s="111"/>
      <c r="AJ85" s="111"/>
      <c r="AK85" s="111"/>
      <c r="AL85" s="111"/>
      <c r="AM85" s="111"/>
      <c r="AN85" s="111"/>
      <c r="AO85" s="111"/>
      <c r="AP85" s="111"/>
      <c r="AQ85" s="111"/>
      <c r="AR85" s="111"/>
      <c r="AS85" s="111"/>
      <c r="AT85" s="111"/>
      <c r="AU85" s="111"/>
      <c r="AV85" s="111"/>
      <c r="AW85" s="111"/>
      <c r="AX85" s="111"/>
      <c r="AY85" s="111"/>
      <c r="AZ85" s="114"/>
      <c r="BA85" s="127"/>
    </row>
    <row r="86" spans="1:53">
      <c r="A86" s="114"/>
      <c r="B86" s="127"/>
      <c r="C86" s="146"/>
      <c r="D86" s="146"/>
      <c r="E86" s="146"/>
      <c r="F86" s="146"/>
      <c r="G86" s="111"/>
      <c r="H86" s="114"/>
      <c r="I86" s="111"/>
      <c r="J86" s="111"/>
      <c r="K86" s="111"/>
      <c r="L86" s="111"/>
      <c r="M86" s="111"/>
      <c r="N86" s="111"/>
      <c r="O86" s="111"/>
      <c r="P86" s="111"/>
      <c r="Q86" s="111"/>
      <c r="R86" s="111"/>
      <c r="S86" s="111"/>
      <c r="T86" s="111"/>
      <c r="U86" s="111"/>
      <c r="V86" s="111"/>
      <c r="W86" s="111"/>
      <c r="X86" s="111"/>
      <c r="Y86" s="111"/>
      <c r="Z86" s="111"/>
      <c r="AA86" s="111"/>
      <c r="AB86" s="111"/>
      <c r="AC86" s="111"/>
      <c r="AD86" s="111"/>
      <c r="AE86" s="111"/>
      <c r="AF86" s="111"/>
      <c r="AG86" s="113"/>
      <c r="AH86" s="111"/>
      <c r="AI86" s="111"/>
      <c r="AJ86" s="111"/>
      <c r="AK86" s="111"/>
      <c r="AL86" s="111"/>
      <c r="AM86" s="111"/>
      <c r="AN86" s="111"/>
      <c r="AO86" s="111"/>
      <c r="AP86" s="111"/>
      <c r="AQ86" s="111"/>
      <c r="AR86" s="111"/>
      <c r="AS86" s="111"/>
      <c r="AT86" s="111"/>
      <c r="AU86" s="111"/>
      <c r="AV86" s="111"/>
      <c r="AW86" s="111"/>
      <c r="AX86" s="111"/>
      <c r="AY86" s="111"/>
      <c r="AZ86" s="114"/>
      <c r="BA86" s="127"/>
    </row>
    <row r="87" spans="1:53">
      <c r="A87" s="114"/>
      <c r="B87" s="127"/>
      <c r="C87" s="146"/>
      <c r="D87" s="146"/>
      <c r="E87" s="146"/>
      <c r="F87" s="146"/>
      <c r="G87" s="111"/>
      <c r="H87" s="111"/>
      <c r="I87" s="111"/>
      <c r="J87" s="111"/>
      <c r="K87" s="111"/>
      <c r="L87" s="111"/>
      <c r="M87" s="111"/>
      <c r="N87" s="111"/>
      <c r="O87" s="111"/>
      <c r="P87" s="111"/>
      <c r="Q87" s="111"/>
      <c r="R87" s="111"/>
      <c r="S87" s="111"/>
      <c r="T87" s="111"/>
      <c r="U87" s="111"/>
      <c r="V87" s="111"/>
      <c r="W87" s="111"/>
      <c r="X87" s="111"/>
      <c r="Y87" s="111"/>
      <c r="Z87" s="111"/>
      <c r="AA87" s="111"/>
      <c r="AB87" s="111"/>
      <c r="AC87" s="111"/>
      <c r="AD87" s="111"/>
      <c r="AE87" s="111"/>
      <c r="AF87" s="111"/>
      <c r="AG87" s="113"/>
      <c r="AH87" s="111"/>
      <c r="AI87" s="111"/>
      <c r="AJ87" s="111"/>
      <c r="AK87" s="111"/>
      <c r="AL87" s="111"/>
      <c r="AM87" s="111"/>
      <c r="AN87" s="111"/>
      <c r="AO87" s="111"/>
      <c r="AP87" s="111"/>
      <c r="AQ87" s="111"/>
      <c r="AR87" s="111"/>
      <c r="AS87" s="111"/>
      <c r="AT87" s="111"/>
      <c r="AU87" s="111"/>
      <c r="AV87" s="111"/>
      <c r="AW87" s="111"/>
      <c r="AX87" s="111"/>
      <c r="AY87" s="111"/>
      <c r="AZ87" s="114"/>
      <c r="BA87" s="127"/>
    </row>
    <row r="88" spans="1:53">
      <c r="A88" s="114"/>
      <c r="B88" s="127"/>
      <c r="C88" s="146"/>
      <c r="D88" s="146"/>
      <c r="E88" s="146"/>
      <c r="F88" s="146"/>
      <c r="G88" s="111"/>
      <c r="H88" s="111"/>
      <c r="I88" s="111"/>
      <c r="J88" s="111"/>
      <c r="K88" s="111"/>
      <c r="L88" s="111"/>
      <c r="M88" s="111"/>
      <c r="N88" s="111"/>
      <c r="O88" s="111"/>
      <c r="P88" s="111"/>
      <c r="Q88" s="111"/>
      <c r="R88" s="111"/>
      <c r="S88" s="111"/>
      <c r="T88" s="111"/>
      <c r="U88" s="111"/>
      <c r="V88" s="111"/>
      <c r="W88" s="111"/>
      <c r="X88" s="111"/>
      <c r="Y88" s="111"/>
      <c r="Z88" s="111"/>
      <c r="AA88" s="111"/>
      <c r="AB88" s="111"/>
      <c r="AC88" s="111"/>
      <c r="AD88" s="111"/>
      <c r="AE88" s="111"/>
      <c r="AF88" s="111"/>
      <c r="AG88" s="113"/>
      <c r="AH88" s="111"/>
      <c r="AI88" s="111"/>
      <c r="AJ88" s="111"/>
      <c r="AK88" s="111"/>
      <c r="AL88" s="111"/>
      <c r="AM88" s="111"/>
      <c r="AN88" s="111"/>
      <c r="AO88" s="111"/>
      <c r="AP88" s="111"/>
      <c r="AQ88" s="111"/>
      <c r="AR88" s="111"/>
      <c r="AS88" s="111"/>
      <c r="AT88" s="111"/>
      <c r="AU88" s="111"/>
      <c r="AV88" s="111"/>
      <c r="AW88" s="111"/>
      <c r="AX88" s="111"/>
      <c r="AY88" s="111"/>
      <c r="AZ88" s="114"/>
      <c r="BA88" s="127"/>
    </row>
    <row r="89" spans="1:53">
      <c r="A89" s="114"/>
      <c r="B89" s="127"/>
      <c r="C89" s="146"/>
      <c r="D89" s="146"/>
      <c r="E89" s="146"/>
      <c r="F89" s="146"/>
      <c r="G89" s="111"/>
      <c r="H89" s="114"/>
      <c r="I89" s="111"/>
      <c r="J89" s="111"/>
      <c r="K89" s="111"/>
      <c r="L89" s="111"/>
      <c r="M89" s="111"/>
      <c r="N89" s="111"/>
      <c r="O89" s="111"/>
      <c r="P89" s="111"/>
      <c r="Q89" s="111"/>
      <c r="R89" s="111"/>
      <c r="S89" s="111"/>
      <c r="T89" s="111"/>
      <c r="U89" s="111"/>
      <c r="V89" s="111"/>
      <c r="W89" s="111"/>
      <c r="X89" s="111"/>
      <c r="Y89" s="111"/>
      <c r="Z89" s="111"/>
      <c r="AA89" s="111"/>
      <c r="AB89" s="111"/>
      <c r="AC89" s="111"/>
      <c r="AD89" s="111"/>
      <c r="AE89" s="111"/>
      <c r="AF89" s="111"/>
      <c r="AG89" s="113"/>
      <c r="AH89" s="111"/>
      <c r="AI89" s="111"/>
      <c r="AJ89" s="111"/>
      <c r="AK89" s="111"/>
      <c r="AL89" s="111"/>
      <c r="AM89" s="111"/>
      <c r="AN89" s="111"/>
      <c r="AO89" s="111"/>
      <c r="AP89" s="111"/>
      <c r="AQ89" s="111"/>
      <c r="AR89" s="111"/>
      <c r="AS89" s="111"/>
      <c r="AT89" s="111"/>
      <c r="AU89" s="111"/>
      <c r="AV89" s="111"/>
      <c r="AW89" s="111"/>
      <c r="AX89" s="111"/>
      <c r="AY89" s="111"/>
      <c r="AZ89" s="114"/>
      <c r="BA89" s="127"/>
    </row>
    <row r="90" spans="1:53">
      <c r="A90" s="114"/>
      <c r="B90" s="127"/>
      <c r="C90" s="146"/>
      <c r="D90" s="146"/>
      <c r="E90" s="146"/>
      <c r="F90" s="146"/>
      <c r="G90" s="111"/>
      <c r="H90" s="107"/>
      <c r="I90" s="111"/>
      <c r="J90" s="111"/>
      <c r="K90" s="111"/>
      <c r="L90" s="111"/>
      <c r="M90" s="111"/>
      <c r="N90" s="111"/>
      <c r="O90" s="111"/>
      <c r="P90" s="111"/>
      <c r="Q90" s="111"/>
      <c r="R90" s="111"/>
      <c r="S90" s="111"/>
      <c r="T90" s="111"/>
      <c r="U90" s="111"/>
      <c r="V90" s="111"/>
      <c r="W90" s="111"/>
      <c r="X90" s="111"/>
      <c r="Y90" s="111"/>
      <c r="Z90" s="111"/>
      <c r="AA90" s="111"/>
      <c r="AB90" s="111"/>
      <c r="AC90" s="111"/>
      <c r="AD90" s="111"/>
      <c r="AE90" s="111"/>
      <c r="AF90" s="111"/>
      <c r="AG90" s="113"/>
      <c r="AH90" s="111"/>
      <c r="AI90" s="111"/>
      <c r="AJ90" s="111"/>
      <c r="AK90" s="111"/>
      <c r="AL90" s="111"/>
      <c r="AM90" s="111"/>
      <c r="AN90" s="111"/>
      <c r="AO90" s="111"/>
      <c r="AP90" s="111"/>
      <c r="AQ90" s="111"/>
      <c r="AR90" s="111"/>
      <c r="AS90" s="111"/>
      <c r="AT90" s="111"/>
      <c r="AU90" s="111"/>
      <c r="AV90" s="111"/>
      <c r="AW90" s="111"/>
      <c r="AX90" s="111"/>
      <c r="AY90" s="111"/>
      <c r="AZ90" s="114"/>
      <c r="BA90" s="127"/>
    </row>
    <row r="91" spans="1:53">
      <c r="A91" s="114"/>
      <c r="B91" s="127"/>
      <c r="C91" s="146"/>
      <c r="D91" s="146"/>
      <c r="E91" s="146"/>
      <c r="F91" s="146"/>
      <c r="G91" s="111"/>
      <c r="H91" s="111"/>
      <c r="I91" s="111"/>
      <c r="J91" s="111"/>
      <c r="K91" s="111"/>
      <c r="L91" s="111"/>
      <c r="M91" s="111"/>
      <c r="N91" s="111"/>
      <c r="O91" s="111"/>
      <c r="P91" s="111"/>
      <c r="Q91" s="111"/>
      <c r="R91" s="111"/>
      <c r="S91" s="111"/>
      <c r="T91" s="111"/>
      <c r="U91" s="111"/>
      <c r="V91" s="111"/>
      <c r="W91" s="111"/>
      <c r="X91" s="111"/>
      <c r="Y91" s="111"/>
      <c r="Z91" s="111"/>
      <c r="AA91" s="111"/>
      <c r="AB91" s="111"/>
      <c r="AC91" s="111"/>
      <c r="AD91" s="111"/>
      <c r="AE91" s="111"/>
      <c r="AF91" s="111"/>
      <c r="AG91" s="113"/>
      <c r="AH91" s="111"/>
      <c r="AI91" s="111"/>
      <c r="AJ91" s="111"/>
      <c r="AK91" s="111"/>
      <c r="AL91" s="111"/>
      <c r="AM91" s="111"/>
      <c r="AN91" s="111"/>
      <c r="AO91" s="111"/>
      <c r="AP91" s="111"/>
      <c r="AQ91" s="111"/>
      <c r="AR91" s="111"/>
      <c r="AS91" s="111"/>
      <c r="AT91" s="111"/>
      <c r="AU91" s="111"/>
      <c r="AV91" s="111"/>
      <c r="AW91" s="111"/>
      <c r="AX91" s="111"/>
      <c r="AY91" s="111"/>
      <c r="AZ91" s="114"/>
      <c r="BA91" s="127"/>
    </row>
    <row r="92" spans="1:53">
      <c r="A92" s="114"/>
      <c r="B92" s="127"/>
      <c r="C92" s="146"/>
      <c r="D92" s="146"/>
      <c r="E92" s="146"/>
      <c r="F92" s="146"/>
      <c r="G92" s="111"/>
      <c r="H92" s="111"/>
      <c r="I92" s="111"/>
      <c r="J92" s="111"/>
      <c r="K92" s="111"/>
      <c r="L92" s="111"/>
      <c r="M92" s="111"/>
      <c r="N92" s="111"/>
      <c r="O92" s="111"/>
      <c r="P92" s="111"/>
      <c r="Q92" s="111"/>
      <c r="R92" s="111"/>
      <c r="S92" s="111"/>
      <c r="T92" s="111"/>
      <c r="U92" s="111"/>
      <c r="V92" s="111"/>
      <c r="W92" s="111"/>
      <c r="X92" s="111"/>
      <c r="Y92" s="111"/>
      <c r="Z92" s="111"/>
      <c r="AA92" s="111"/>
      <c r="AB92" s="111"/>
      <c r="AC92" s="111"/>
      <c r="AD92" s="111"/>
      <c r="AE92" s="111"/>
      <c r="AF92" s="111"/>
      <c r="AG92" s="113"/>
      <c r="AH92" s="111"/>
      <c r="AI92" s="111"/>
      <c r="AJ92" s="111"/>
      <c r="AK92" s="111"/>
      <c r="AL92" s="111"/>
      <c r="AM92" s="111"/>
      <c r="AN92" s="111"/>
      <c r="AO92" s="111"/>
      <c r="AP92" s="111"/>
      <c r="AQ92" s="111"/>
      <c r="AR92" s="111"/>
      <c r="AS92" s="111"/>
      <c r="AT92" s="111"/>
      <c r="AU92" s="111"/>
      <c r="AV92" s="111"/>
      <c r="AW92" s="111"/>
      <c r="AX92" s="111"/>
      <c r="AY92" s="111"/>
      <c r="AZ92" s="114"/>
      <c r="BA92" s="127"/>
    </row>
    <row r="93" spans="1:53">
      <c r="A93" s="114"/>
      <c r="B93" s="124"/>
      <c r="C93" s="146"/>
      <c r="D93" s="146"/>
      <c r="E93" s="146"/>
      <c r="F93" s="146"/>
      <c r="G93" s="111"/>
      <c r="H93" s="121"/>
      <c r="I93" s="111"/>
      <c r="J93" s="111"/>
      <c r="K93" s="111"/>
      <c r="L93" s="111"/>
      <c r="M93" s="111"/>
      <c r="N93" s="111"/>
      <c r="O93" s="111"/>
      <c r="P93" s="111"/>
      <c r="Q93" s="111"/>
      <c r="R93" s="111"/>
      <c r="S93" s="111"/>
      <c r="T93" s="111"/>
      <c r="U93" s="111"/>
      <c r="V93" s="111"/>
      <c r="W93" s="111"/>
      <c r="X93" s="111"/>
      <c r="Y93" s="111"/>
      <c r="Z93" s="111"/>
      <c r="AA93" s="111"/>
      <c r="AB93" s="111"/>
      <c r="AC93" s="111"/>
      <c r="AD93" s="111"/>
      <c r="AE93" s="111"/>
      <c r="AF93" s="111"/>
      <c r="AG93" s="113"/>
      <c r="AH93" s="111"/>
      <c r="AI93" s="111"/>
      <c r="AJ93" s="111"/>
      <c r="AK93" s="111"/>
      <c r="AL93" s="111"/>
      <c r="AM93" s="111"/>
      <c r="AN93" s="111"/>
      <c r="AO93" s="111"/>
      <c r="AP93" s="111"/>
      <c r="AQ93" s="111"/>
      <c r="AR93" s="111"/>
      <c r="AS93" s="111"/>
      <c r="AT93" s="111"/>
      <c r="AU93" s="111"/>
      <c r="AV93" s="111"/>
      <c r="AW93" s="111"/>
      <c r="AX93" s="111"/>
      <c r="AY93" s="111"/>
      <c r="AZ93" s="114"/>
      <c r="BA93" s="127"/>
    </row>
    <row r="94" spans="1:53">
      <c r="A94" s="114"/>
      <c r="B94" s="124"/>
      <c r="C94" s="146"/>
      <c r="D94" s="146"/>
      <c r="E94" s="146"/>
      <c r="F94" s="146"/>
      <c r="G94" s="111"/>
      <c r="H94" s="111"/>
      <c r="I94" s="111"/>
      <c r="J94" s="111"/>
      <c r="K94" s="111"/>
      <c r="L94" s="111"/>
      <c r="M94" s="111"/>
      <c r="N94" s="111"/>
      <c r="O94" s="111"/>
      <c r="P94" s="111"/>
      <c r="Q94" s="111"/>
      <c r="R94" s="111"/>
      <c r="S94" s="111"/>
      <c r="T94" s="111"/>
      <c r="U94" s="111"/>
      <c r="V94" s="111"/>
      <c r="W94" s="111"/>
      <c r="X94" s="114"/>
      <c r="Y94" s="114"/>
      <c r="Z94" s="114"/>
      <c r="AA94" s="114"/>
      <c r="AB94" s="114"/>
      <c r="AC94" s="114"/>
      <c r="AD94" s="114"/>
      <c r="AE94" s="114"/>
      <c r="AF94" s="114"/>
      <c r="AG94" s="157"/>
      <c r="AH94" s="114"/>
      <c r="AI94" s="114"/>
      <c r="AJ94" s="114"/>
      <c r="AK94" s="114"/>
      <c r="AL94" s="114"/>
      <c r="AM94" s="114"/>
      <c r="AN94" s="114"/>
      <c r="AO94" s="114"/>
      <c r="AP94" s="114"/>
      <c r="AQ94" s="114"/>
      <c r="AR94" s="114"/>
      <c r="AS94" s="114"/>
      <c r="AT94" s="114"/>
      <c r="AU94" s="114"/>
      <c r="AV94" s="114"/>
      <c r="AW94" s="114"/>
      <c r="AX94" s="114"/>
      <c r="AY94" s="114"/>
      <c r="AZ94" s="114"/>
      <c r="BA94" s="114"/>
    </row>
    <row r="95" spans="1:53">
      <c r="A95" s="114"/>
      <c r="B95" s="124"/>
      <c r="C95" s="146"/>
      <c r="D95" s="146"/>
      <c r="E95" s="146"/>
      <c r="F95" s="146"/>
      <c r="G95" s="111"/>
      <c r="H95" s="111"/>
      <c r="I95" s="111"/>
      <c r="J95" s="111"/>
      <c r="K95" s="111"/>
      <c r="L95" s="111"/>
      <c r="M95" s="111"/>
      <c r="N95" s="111"/>
      <c r="O95" s="111"/>
      <c r="P95" s="111"/>
      <c r="Q95" s="111"/>
      <c r="R95" s="111"/>
      <c r="S95" s="111"/>
      <c r="T95" s="111"/>
      <c r="U95" s="111"/>
      <c r="V95" s="111"/>
      <c r="W95" s="111"/>
      <c r="X95" s="114"/>
      <c r="Y95" s="114"/>
      <c r="Z95" s="114"/>
      <c r="AA95" s="114"/>
      <c r="AB95" s="114"/>
      <c r="AC95" s="114"/>
      <c r="AD95" s="114"/>
      <c r="AE95" s="114"/>
      <c r="AF95" s="114"/>
      <c r="AG95" s="157"/>
      <c r="AH95" s="114"/>
      <c r="AI95" s="114"/>
      <c r="AJ95" s="114"/>
      <c r="AK95" s="114"/>
      <c r="AL95" s="114"/>
      <c r="AM95" s="114"/>
      <c r="AN95" s="114"/>
      <c r="AO95" s="114"/>
      <c r="AP95" s="114"/>
      <c r="AQ95" s="114"/>
      <c r="AR95" s="114"/>
      <c r="AS95" s="114"/>
      <c r="AT95" s="114"/>
      <c r="AU95" s="114"/>
      <c r="AV95" s="114"/>
      <c r="AW95" s="114"/>
      <c r="AX95" s="114"/>
      <c r="AY95" s="114"/>
      <c r="AZ95" s="114"/>
      <c r="BA95" s="114"/>
    </row>
    <row r="96" spans="1:53">
      <c r="A96" s="114"/>
      <c r="B96" s="124"/>
      <c r="C96" s="146"/>
      <c r="D96" s="146"/>
      <c r="E96" s="146"/>
      <c r="F96" s="146"/>
      <c r="G96" s="111"/>
      <c r="H96" s="111"/>
      <c r="I96" s="111"/>
      <c r="J96" s="111"/>
      <c r="K96" s="111"/>
      <c r="L96" s="111"/>
      <c r="M96" s="111"/>
      <c r="N96" s="111"/>
      <c r="O96" s="111"/>
      <c r="P96" s="111"/>
      <c r="Q96" s="111"/>
      <c r="R96" s="111"/>
      <c r="S96" s="111"/>
      <c r="T96" s="111"/>
      <c r="U96" s="111"/>
      <c r="V96" s="111"/>
      <c r="W96" s="111"/>
      <c r="X96" s="114"/>
      <c r="Y96" s="114"/>
      <c r="Z96" s="114"/>
      <c r="AA96" s="114"/>
      <c r="AB96" s="114"/>
      <c r="AC96" s="114"/>
      <c r="AD96" s="114"/>
      <c r="AE96" s="114"/>
      <c r="AF96" s="114"/>
      <c r="AG96" s="157"/>
      <c r="AH96" s="114"/>
      <c r="AI96" s="114"/>
      <c r="AJ96" s="114"/>
      <c r="AK96" s="114"/>
      <c r="AL96" s="114"/>
      <c r="AM96" s="114"/>
      <c r="AN96" s="114"/>
      <c r="AO96" s="114"/>
      <c r="AP96" s="114"/>
      <c r="AQ96" s="114"/>
      <c r="AR96" s="114"/>
      <c r="AS96" s="114"/>
      <c r="AT96" s="114"/>
      <c r="AU96" s="114"/>
      <c r="AV96" s="114"/>
      <c r="AW96" s="114"/>
      <c r="AX96" s="114"/>
      <c r="AY96" s="114"/>
      <c r="AZ96" s="114"/>
      <c r="BA96" s="114"/>
    </row>
    <row r="97" spans="1:53">
      <c r="A97" s="114"/>
      <c r="B97" s="124"/>
      <c r="C97" s="146"/>
      <c r="D97" s="146"/>
      <c r="E97" s="146"/>
      <c r="F97" s="146"/>
      <c r="G97" s="111"/>
      <c r="H97" s="107"/>
      <c r="I97" s="111"/>
      <c r="J97" s="111"/>
      <c r="K97" s="111"/>
      <c r="L97" s="111"/>
      <c r="M97" s="111"/>
      <c r="N97" s="111"/>
      <c r="O97" s="111"/>
      <c r="P97" s="111"/>
      <c r="Q97" s="114"/>
      <c r="R97" s="114"/>
      <c r="S97" s="114"/>
      <c r="T97" s="114"/>
      <c r="U97" s="114"/>
      <c r="V97" s="114"/>
      <c r="W97" s="111"/>
      <c r="X97" s="111"/>
      <c r="Y97" s="111"/>
      <c r="Z97" s="111"/>
      <c r="AA97" s="111"/>
      <c r="AB97" s="111"/>
      <c r="AC97" s="111"/>
      <c r="AD97" s="111"/>
      <c r="AE97" s="111"/>
      <c r="AF97" s="111"/>
      <c r="AG97" s="113"/>
      <c r="AH97" s="111"/>
      <c r="AI97" s="111"/>
      <c r="AJ97" s="111"/>
      <c r="AK97" s="111"/>
      <c r="AL97" s="111"/>
      <c r="AM97" s="111"/>
      <c r="AN97" s="111"/>
      <c r="AO97" s="111"/>
      <c r="AP97" s="111"/>
      <c r="AQ97" s="111"/>
      <c r="AR97" s="111"/>
      <c r="AS97" s="111"/>
      <c r="AT97" s="111"/>
      <c r="AU97" s="111"/>
      <c r="AV97" s="111"/>
      <c r="AW97" s="111"/>
      <c r="AX97" s="111"/>
      <c r="AY97" s="111"/>
      <c r="AZ97" s="114"/>
      <c r="BA97" s="127"/>
    </row>
    <row r="98" spans="1:53">
      <c r="A98" s="114"/>
      <c r="B98" s="124"/>
      <c r="C98" s="146"/>
      <c r="D98" s="146"/>
      <c r="E98" s="146"/>
      <c r="F98" s="146"/>
      <c r="G98" s="111"/>
      <c r="H98" s="109"/>
      <c r="I98" s="111"/>
      <c r="J98" s="111"/>
      <c r="K98" s="111"/>
      <c r="L98" s="111"/>
      <c r="M98" s="111"/>
      <c r="N98" s="111"/>
      <c r="O98" s="111"/>
      <c r="P98" s="111"/>
      <c r="Q98" s="111"/>
      <c r="R98" s="111"/>
      <c r="S98" s="111"/>
      <c r="T98" s="111"/>
      <c r="U98" s="111"/>
      <c r="V98" s="111"/>
      <c r="W98" s="111"/>
      <c r="X98" s="111"/>
      <c r="Y98" s="111"/>
      <c r="Z98" s="111"/>
      <c r="AA98" s="111"/>
      <c r="AB98" s="111"/>
      <c r="AC98" s="111"/>
      <c r="AD98" s="111"/>
      <c r="AE98" s="111"/>
      <c r="AF98" s="111"/>
      <c r="AG98" s="113"/>
      <c r="AH98" s="111"/>
      <c r="AI98" s="111"/>
      <c r="AJ98" s="111"/>
      <c r="AK98" s="111"/>
      <c r="AL98" s="111"/>
      <c r="AM98" s="111"/>
      <c r="AN98" s="111"/>
      <c r="AO98" s="111"/>
      <c r="AP98" s="111"/>
      <c r="AQ98" s="111"/>
      <c r="AR98" s="111"/>
      <c r="AS98" s="111"/>
      <c r="AT98" s="111"/>
      <c r="AU98" s="111"/>
      <c r="AV98" s="111"/>
      <c r="AW98" s="111"/>
      <c r="AX98" s="111"/>
      <c r="AY98" s="111"/>
      <c r="AZ98" s="114"/>
      <c r="BA98" s="127"/>
    </row>
    <row r="99" spans="1:53">
      <c r="A99" s="114"/>
      <c r="B99" s="124"/>
      <c r="C99" s="146"/>
      <c r="D99" s="146"/>
      <c r="E99" s="146"/>
      <c r="F99" s="146"/>
      <c r="G99" s="111"/>
      <c r="H99" s="111"/>
      <c r="I99" s="111"/>
      <c r="J99" s="111"/>
      <c r="K99" s="111"/>
      <c r="L99" s="111"/>
      <c r="M99" s="111"/>
      <c r="N99" s="111"/>
      <c r="O99" s="111"/>
      <c r="P99" s="111"/>
      <c r="Q99" s="111"/>
      <c r="R99" s="111"/>
      <c r="S99" s="111"/>
      <c r="T99" s="111"/>
      <c r="U99" s="111"/>
      <c r="V99" s="111"/>
      <c r="W99" s="111"/>
      <c r="X99" s="111"/>
      <c r="Y99" s="111"/>
      <c r="Z99" s="111"/>
      <c r="AA99" s="111"/>
      <c r="AB99" s="111"/>
      <c r="AC99" s="111"/>
      <c r="AD99" s="111"/>
      <c r="AE99" s="111"/>
      <c r="AF99" s="111"/>
      <c r="AG99" s="113"/>
      <c r="AH99" s="111"/>
      <c r="AI99" s="111"/>
      <c r="AJ99" s="111"/>
      <c r="AK99" s="111"/>
      <c r="AL99" s="111"/>
      <c r="AM99" s="111"/>
      <c r="AN99" s="111"/>
      <c r="AO99" s="111"/>
      <c r="AP99" s="111"/>
      <c r="AQ99" s="111"/>
      <c r="AR99" s="111"/>
      <c r="AS99" s="111"/>
      <c r="AT99" s="111"/>
      <c r="AU99" s="111"/>
      <c r="AV99" s="111"/>
      <c r="AW99" s="111"/>
      <c r="AX99" s="111"/>
      <c r="AY99" s="111"/>
      <c r="AZ99" s="114"/>
      <c r="BA99" s="127"/>
    </row>
    <row r="100" spans="1:53">
      <c r="A100" s="114"/>
      <c r="B100" s="124"/>
      <c r="C100" s="146"/>
      <c r="D100" s="146"/>
      <c r="E100" s="146"/>
      <c r="F100" s="146"/>
      <c r="G100" s="111"/>
      <c r="H100" s="107"/>
      <c r="I100" s="111"/>
      <c r="J100" s="111"/>
      <c r="K100" s="111"/>
      <c r="L100" s="111"/>
      <c r="M100" s="111"/>
      <c r="N100" s="111"/>
      <c r="O100" s="111"/>
      <c r="P100" s="111"/>
      <c r="Q100" s="111"/>
      <c r="R100" s="111"/>
      <c r="S100" s="111"/>
      <c r="T100" s="111"/>
      <c r="U100" s="111"/>
      <c r="V100" s="111"/>
      <c r="W100" s="111"/>
      <c r="X100" s="111"/>
      <c r="Y100" s="111"/>
      <c r="Z100" s="111"/>
      <c r="AA100" s="111"/>
      <c r="AB100" s="111"/>
      <c r="AC100" s="111"/>
      <c r="AD100" s="111"/>
      <c r="AE100" s="111"/>
      <c r="AF100" s="111"/>
      <c r="AG100" s="113"/>
      <c r="AH100" s="111"/>
      <c r="AI100" s="111"/>
      <c r="AJ100" s="111"/>
      <c r="AK100" s="111"/>
      <c r="AL100" s="111"/>
      <c r="AM100" s="111"/>
      <c r="AN100" s="111"/>
      <c r="AO100" s="111"/>
      <c r="AP100" s="111"/>
      <c r="AQ100" s="111"/>
      <c r="AR100" s="111"/>
      <c r="AS100" s="111"/>
      <c r="AT100" s="111"/>
      <c r="AU100" s="111"/>
      <c r="AV100" s="111"/>
      <c r="AW100" s="111"/>
      <c r="AX100" s="111"/>
      <c r="AY100" s="111"/>
      <c r="AZ100" s="114"/>
      <c r="BA100" s="124"/>
    </row>
    <row r="101" spans="1:53">
      <c r="A101" s="114"/>
      <c r="B101" s="124"/>
      <c r="C101" s="146"/>
      <c r="D101" s="146"/>
      <c r="E101" s="146"/>
      <c r="F101" s="146"/>
      <c r="G101" s="111"/>
      <c r="H101" s="121"/>
      <c r="I101" s="111"/>
      <c r="J101" s="111"/>
      <c r="K101" s="111"/>
      <c r="L101" s="111"/>
      <c r="M101" s="111"/>
      <c r="N101" s="111"/>
      <c r="O101" s="111"/>
      <c r="P101" s="111"/>
      <c r="Q101" s="111"/>
      <c r="R101" s="111"/>
      <c r="S101" s="111"/>
      <c r="T101" s="111"/>
      <c r="U101" s="111"/>
      <c r="V101" s="111"/>
      <c r="W101" s="111"/>
      <c r="X101" s="111"/>
      <c r="Y101" s="111"/>
      <c r="Z101" s="111"/>
      <c r="AA101" s="111"/>
      <c r="AB101" s="111"/>
      <c r="AC101" s="111"/>
      <c r="AD101" s="111"/>
      <c r="AE101" s="111"/>
      <c r="AF101" s="111"/>
      <c r="AG101" s="113"/>
      <c r="AH101" s="111"/>
      <c r="AI101" s="111"/>
      <c r="AJ101" s="111"/>
      <c r="AK101" s="111"/>
      <c r="AL101" s="111"/>
      <c r="AM101" s="111"/>
      <c r="AN101" s="111"/>
      <c r="AO101" s="111"/>
      <c r="AP101" s="111"/>
      <c r="AQ101" s="111"/>
      <c r="AR101" s="111"/>
      <c r="AS101" s="111"/>
      <c r="AT101" s="111"/>
      <c r="AU101" s="111"/>
      <c r="AV101" s="111"/>
      <c r="AW101" s="111"/>
      <c r="AX101" s="111"/>
      <c r="AY101" s="111"/>
      <c r="AZ101" s="114"/>
      <c r="BA101" s="124"/>
    </row>
    <row r="102" spans="1:53">
      <c r="A102" s="111"/>
      <c r="B102" s="124"/>
      <c r="C102" s="146"/>
      <c r="D102" s="146"/>
      <c r="E102" s="146"/>
      <c r="F102" s="146"/>
      <c r="G102" s="111"/>
      <c r="H102" s="111"/>
      <c r="I102" s="111"/>
      <c r="J102" s="111"/>
      <c r="K102" s="111"/>
      <c r="L102" s="111"/>
      <c r="M102" s="111"/>
      <c r="N102" s="111"/>
      <c r="O102" s="111"/>
      <c r="P102" s="111"/>
      <c r="Q102" s="111"/>
      <c r="R102" s="111"/>
      <c r="S102" s="111"/>
      <c r="T102" s="111"/>
      <c r="U102" s="111"/>
      <c r="V102" s="111"/>
      <c r="W102" s="111"/>
      <c r="X102" s="111"/>
      <c r="Y102" s="111"/>
      <c r="Z102" s="111"/>
      <c r="AA102" s="111"/>
      <c r="AB102" s="111"/>
      <c r="AC102" s="111"/>
      <c r="AD102" s="111"/>
      <c r="AE102" s="111"/>
      <c r="AF102" s="111"/>
      <c r="AG102" s="113"/>
      <c r="AH102" s="111"/>
      <c r="AI102" s="111"/>
      <c r="AJ102" s="111"/>
      <c r="AK102" s="111"/>
      <c r="AL102" s="111"/>
      <c r="AM102" s="111"/>
      <c r="AN102" s="111"/>
      <c r="AO102" s="111"/>
      <c r="AP102" s="111"/>
      <c r="AQ102" s="111"/>
      <c r="AR102" s="111"/>
      <c r="AS102" s="111"/>
      <c r="AT102" s="111"/>
      <c r="AU102" s="111"/>
      <c r="AV102" s="111"/>
      <c r="AW102" s="111"/>
      <c r="AX102" s="111"/>
      <c r="AY102" s="111"/>
      <c r="AZ102" s="114"/>
      <c r="BA102" s="124"/>
    </row>
    <row r="103" spans="1:53">
      <c r="A103" s="111"/>
      <c r="B103" s="124"/>
      <c r="C103" s="146"/>
      <c r="D103" s="146"/>
      <c r="E103" s="146"/>
      <c r="F103" s="146"/>
      <c r="G103" s="111"/>
      <c r="H103" s="158"/>
      <c r="I103" s="111"/>
      <c r="J103" s="111"/>
      <c r="K103" s="111"/>
      <c r="L103" s="111"/>
      <c r="M103" s="111"/>
      <c r="N103" s="111"/>
      <c r="O103" s="111"/>
      <c r="P103" s="111"/>
      <c r="Q103" s="111"/>
      <c r="R103" s="111"/>
      <c r="S103" s="111"/>
      <c r="T103" s="111"/>
      <c r="U103" s="111"/>
      <c r="V103" s="111"/>
      <c r="W103" s="111"/>
      <c r="X103" s="111"/>
      <c r="Y103" s="111"/>
      <c r="Z103" s="111"/>
      <c r="AA103" s="111"/>
      <c r="AB103" s="111"/>
      <c r="AC103" s="111"/>
      <c r="AD103" s="111"/>
      <c r="AE103" s="111"/>
      <c r="AF103" s="111"/>
      <c r="AG103" s="113"/>
      <c r="AH103" s="111"/>
      <c r="AI103" s="111"/>
      <c r="AJ103" s="111"/>
      <c r="AK103" s="111"/>
      <c r="AL103" s="111"/>
      <c r="AM103" s="111"/>
      <c r="AN103" s="111"/>
      <c r="AO103" s="111"/>
      <c r="AP103" s="111"/>
      <c r="AQ103" s="111"/>
      <c r="AR103" s="111"/>
      <c r="AS103" s="111"/>
      <c r="AT103" s="111"/>
      <c r="AU103" s="111"/>
      <c r="AV103" s="111"/>
      <c r="AW103" s="111"/>
      <c r="AX103" s="111"/>
      <c r="AY103" s="111"/>
      <c r="AZ103" s="114"/>
      <c r="BA103" s="124"/>
    </row>
    <row r="104" spans="1:53" ht="12" customHeight="1">
      <c r="A104" s="111"/>
      <c r="B104" s="124"/>
      <c r="C104" s="146"/>
      <c r="D104" s="146"/>
      <c r="E104" s="146"/>
      <c r="F104" s="146"/>
      <c r="G104" s="111"/>
      <c r="H104" s="114"/>
      <c r="I104" s="114"/>
      <c r="J104" s="114"/>
      <c r="K104" s="114"/>
      <c r="L104" s="114"/>
      <c r="M104" s="114"/>
      <c r="N104" s="114"/>
      <c r="O104" s="114"/>
      <c r="P104" s="114"/>
      <c r="Q104" s="114"/>
      <c r="R104" s="114"/>
      <c r="S104" s="114"/>
      <c r="T104" s="114"/>
      <c r="U104" s="114"/>
      <c r="V104" s="114"/>
      <c r="W104" s="111"/>
      <c r="X104" s="111"/>
      <c r="Y104" s="111"/>
      <c r="Z104" s="111"/>
      <c r="AA104" s="111"/>
      <c r="AB104" s="111"/>
      <c r="AC104" s="111"/>
      <c r="AD104" s="111"/>
      <c r="AE104" s="111"/>
      <c r="AF104" s="111"/>
      <c r="AG104" s="113"/>
      <c r="AH104" s="111"/>
      <c r="AI104" s="111"/>
      <c r="AJ104" s="111"/>
      <c r="AK104" s="111"/>
      <c r="AL104" s="111"/>
      <c r="AM104" s="111"/>
      <c r="AN104" s="111"/>
      <c r="AO104" s="111"/>
      <c r="AP104" s="111"/>
      <c r="AQ104" s="111"/>
      <c r="AR104" s="111"/>
      <c r="AS104" s="111"/>
      <c r="AT104" s="111"/>
      <c r="AU104" s="111"/>
      <c r="AV104" s="111"/>
      <c r="AW104" s="111"/>
      <c r="AX104" s="111"/>
      <c r="AY104" s="111"/>
      <c r="AZ104" s="114"/>
      <c r="BA104" s="114"/>
    </row>
    <row r="105" spans="1:53" ht="12" customHeight="1">
      <c r="A105" s="111"/>
      <c r="B105" s="124"/>
      <c r="C105" s="146"/>
      <c r="D105" s="146"/>
      <c r="E105" s="146"/>
      <c r="F105" s="146"/>
      <c r="G105" s="111"/>
      <c r="H105" s="111"/>
      <c r="I105" s="111"/>
      <c r="J105" s="111"/>
      <c r="K105" s="111"/>
      <c r="L105" s="111"/>
      <c r="M105" s="111"/>
      <c r="N105" s="111"/>
      <c r="O105" s="111"/>
      <c r="P105" s="111"/>
      <c r="Q105" s="111"/>
      <c r="R105" s="111"/>
      <c r="S105" s="111"/>
      <c r="T105" s="111"/>
      <c r="U105" s="111"/>
      <c r="V105" s="111"/>
      <c r="W105" s="111"/>
      <c r="X105" s="111"/>
      <c r="Y105" s="111"/>
      <c r="Z105" s="111"/>
      <c r="AA105" s="111"/>
      <c r="AB105" s="111"/>
      <c r="AC105" s="111"/>
      <c r="AD105" s="111"/>
      <c r="AE105" s="111"/>
      <c r="AF105" s="111"/>
      <c r="AG105" s="113"/>
      <c r="AH105" s="111"/>
      <c r="AI105" s="111"/>
      <c r="AJ105" s="111"/>
      <c r="AK105" s="111"/>
      <c r="AL105" s="111"/>
      <c r="AM105" s="111"/>
      <c r="AN105" s="111"/>
      <c r="AO105" s="111"/>
      <c r="AP105" s="111"/>
      <c r="AQ105" s="111"/>
      <c r="AR105" s="111"/>
      <c r="AS105" s="111"/>
      <c r="AT105" s="111"/>
      <c r="AU105" s="111"/>
      <c r="AV105" s="111"/>
      <c r="AW105" s="111"/>
      <c r="AX105" s="111"/>
      <c r="AY105" s="111"/>
      <c r="AZ105" s="114"/>
      <c r="BA105" s="114"/>
    </row>
    <row r="106" spans="1:53" ht="12" customHeight="1">
      <c r="A106" s="111"/>
      <c r="B106" s="124"/>
      <c r="C106" s="146"/>
      <c r="D106" s="146"/>
      <c r="E106" s="146"/>
      <c r="F106" s="146"/>
      <c r="G106" s="111"/>
      <c r="H106" s="114"/>
      <c r="I106" s="114"/>
      <c r="J106" s="114"/>
      <c r="K106" s="114"/>
      <c r="L106" s="114"/>
      <c r="M106" s="114"/>
      <c r="N106" s="114"/>
      <c r="O106" s="114"/>
      <c r="P106" s="114"/>
      <c r="Q106" s="114"/>
      <c r="R106" s="114"/>
      <c r="S106" s="114"/>
      <c r="T106" s="114"/>
      <c r="U106" s="114"/>
      <c r="V106" s="114"/>
      <c r="W106" s="114"/>
      <c r="X106" s="114"/>
      <c r="Y106" s="114"/>
      <c r="Z106" s="114"/>
      <c r="AA106" s="114"/>
      <c r="AB106" s="114"/>
      <c r="AC106" s="114"/>
      <c r="AD106" s="114"/>
      <c r="AE106" s="114"/>
      <c r="AF106" s="114"/>
      <c r="AG106" s="157"/>
      <c r="AH106" s="114"/>
      <c r="AI106" s="114"/>
      <c r="AJ106" s="114"/>
      <c r="AK106" s="114"/>
      <c r="AL106" s="114"/>
      <c r="AM106" s="114"/>
      <c r="AN106" s="114"/>
      <c r="AO106" s="114"/>
      <c r="AP106" s="114"/>
      <c r="AQ106" s="114"/>
      <c r="AR106" s="114"/>
      <c r="AS106" s="114"/>
      <c r="AT106" s="114"/>
      <c r="AU106" s="114"/>
      <c r="AV106" s="114"/>
      <c r="AW106" s="114"/>
      <c r="AX106" s="114"/>
      <c r="AY106" s="114"/>
      <c r="AZ106" s="114"/>
      <c r="BA106" s="114"/>
    </row>
    <row r="107" spans="1:53">
      <c r="A107" s="114"/>
      <c r="B107" s="124"/>
      <c r="C107" s="146"/>
      <c r="D107" s="146"/>
      <c r="E107" s="146"/>
      <c r="F107" s="146"/>
      <c r="G107" s="111"/>
      <c r="H107" s="114"/>
      <c r="I107" s="114"/>
      <c r="J107" s="114"/>
      <c r="K107" s="114"/>
      <c r="L107" s="114"/>
      <c r="M107" s="114"/>
      <c r="N107" s="114"/>
      <c r="O107" s="114"/>
      <c r="P107" s="114"/>
      <c r="Q107" s="114"/>
      <c r="R107" s="114"/>
      <c r="S107" s="114"/>
      <c r="T107" s="114"/>
      <c r="U107" s="114"/>
      <c r="V107" s="114"/>
      <c r="W107" s="114"/>
      <c r="X107" s="114"/>
      <c r="Y107" s="114"/>
      <c r="Z107" s="114"/>
      <c r="AA107" s="114"/>
      <c r="AB107" s="114"/>
      <c r="AC107" s="114"/>
      <c r="AD107" s="114"/>
      <c r="AE107" s="114"/>
      <c r="AF107" s="114"/>
      <c r="AG107" s="157"/>
      <c r="AH107" s="114"/>
      <c r="AI107" s="114"/>
      <c r="AJ107" s="114"/>
      <c r="AK107" s="114"/>
      <c r="AL107" s="114"/>
      <c r="AM107" s="114"/>
      <c r="AN107" s="114"/>
      <c r="AO107" s="114"/>
      <c r="AP107" s="114"/>
      <c r="AQ107" s="114"/>
      <c r="AR107" s="114"/>
      <c r="AS107" s="114"/>
      <c r="AT107" s="114"/>
      <c r="AU107" s="114"/>
      <c r="AV107" s="114"/>
      <c r="AW107" s="114"/>
      <c r="AX107" s="114"/>
      <c r="AY107" s="114"/>
      <c r="AZ107" s="114"/>
      <c r="BA107" s="114"/>
    </row>
    <row r="108" spans="1:53">
      <c r="A108" s="114"/>
      <c r="B108" s="124"/>
      <c r="C108" s="146"/>
      <c r="D108" s="146"/>
      <c r="E108" s="146"/>
      <c r="F108" s="146"/>
      <c r="G108" s="111"/>
      <c r="H108" s="100"/>
      <c r="I108" s="111"/>
      <c r="J108" s="111"/>
      <c r="K108" s="111"/>
      <c r="L108" s="111"/>
      <c r="M108" s="111"/>
      <c r="N108" s="111"/>
      <c r="O108" s="111"/>
      <c r="P108" s="111"/>
      <c r="Q108" s="111"/>
      <c r="R108" s="111"/>
      <c r="S108" s="111"/>
      <c r="T108" s="111"/>
      <c r="U108" s="111"/>
      <c r="V108" s="111"/>
      <c r="W108" s="111"/>
      <c r="X108" s="111"/>
      <c r="Y108" s="111"/>
      <c r="Z108" s="111"/>
      <c r="AA108" s="111"/>
      <c r="AB108" s="111"/>
      <c r="AC108" s="111"/>
      <c r="AD108" s="111"/>
      <c r="AE108" s="111"/>
      <c r="AF108" s="111"/>
      <c r="AG108" s="113"/>
      <c r="AH108" s="111"/>
      <c r="AI108" s="111"/>
      <c r="AJ108" s="111"/>
      <c r="AK108" s="111"/>
      <c r="AL108" s="111"/>
      <c r="AM108" s="111"/>
      <c r="AN108" s="111"/>
      <c r="AO108" s="111"/>
      <c r="AP108" s="111"/>
      <c r="AQ108" s="111"/>
      <c r="AR108" s="111"/>
      <c r="AS108" s="111"/>
      <c r="AT108" s="111"/>
      <c r="AU108" s="111"/>
      <c r="AV108" s="111"/>
      <c r="AW108" s="111"/>
      <c r="AX108" s="111"/>
      <c r="AY108" s="111"/>
      <c r="AZ108" s="114"/>
      <c r="BA108" s="124"/>
    </row>
    <row r="109" spans="1:53">
      <c r="A109" s="114"/>
      <c r="B109" s="124"/>
      <c r="C109" s="146"/>
      <c r="D109" s="146"/>
      <c r="E109" s="146"/>
      <c r="F109" s="146"/>
      <c r="G109" s="111"/>
      <c r="H109" s="111"/>
      <c r="I109" s="111"/>
      <c r="J109" s="111"/>
      <c r="K109" s="111"/>
      <c r="L109" s="111"/>
      <c r="M109" s="111"/>
      <c r="N109" s="111"/>
      <c r="O109" s="111"/>
      <c r="P109" s="111"/>
      <c r="Q109" s="111"/>
      <c r="R109" s="111"/>
      <c r="S109" s="111"/>
      <c r="T109" s="111"/>
      <c r="U109" s="111"/>
      <c r="V109" s="111"/>
      <c r="W109" s="111"/>
      <c r="X109" s="111"/>
      <c r="Y109" s="111"/>
      <c r="Z109" s="111"/>
      <c r="AA109" s="111"/>
      <c r="AB109" s="111"/>
      <c r="AC109" s="111"/>
      <c r="AD109" s="111"/>
      <c r="AE109" s="111"/>
      <c r="AF109" s="111"/>
      <c r="AG109" s="113"/>
      <c r="AH109" s="111"/>
      <c r="AI109" s="111"/>
      <c r="AJ109" s="111"/>
      <c r="AK109" s="111"/>
      <c r="AL109" s="111"/>
      <c r="AM109" s="111"/>
      <c r="AN109" s="111"/>
      <c r="AO109" s="111"/>
      <c r="AP109" s="111"/>
      <c r="AQ109" s="111"/>
      <c r="AR109" s="111"/>
      <c r="AS109" s="111"/>
      <c r="AT109" s="111"/>
      <c r="AU109" s="111"/>
      <c r="AV109" s="111"/>
      <c r="AW109" s="111"/>
      <c r="AX109" s="111"/>
      <c r="AY109" s="111"/>
      <c r="AZ109" s="114"/>
      <c r="BA109" s="124"/>
    </row>
    <row r="110" spans="1:53">
      <c r="A110" s="114"/>
      <c r="B110" s="124"/>
      <c r="C110" s="146"/>
      <c r="D110" s="146"/>
      <c r="E110" s="146"/>
      <c r="F110" s="146"/>
      <c r="G110" s="111"/>
      <c r="H110" s="121"/>
      <c r="I110" s="111"/>
      <c r="J110" s="111"/>
      <c r="K110" s="111"/>
      <c r="L110" s="111"/>
      <c r="M110" s="111"/>
      <c r="N110" s="111"/>
      <c r="O110" s="111"/>
      <c r="P110" s="111"/>
      <c r="Q110" s="111"/>
      <c r="R110" s="111"/>
      <c r="S110" s="111"/>
      <c r="T110" s="111"/>
      <c r="U110" s="111"/>
      <c r="V110" s="111"/>
      <c r="W110" s="111"/>
      <c r="X110" s="111"/>
      <c r="Y110" s="111"/>
      <c r="Z110" s="111"/>
      <c r="AA110" s="111"/>
      <c r="AB110" s="111"/>
      <c r="AC110" s="111"/>
      <c r="AD110" s="111"/>
      <c r="AE110" s="111"/>
      <c r="AF110" s="111"/>
      <c r="AG110" s="113"/>
      <c r="AH110" s="111"/>
      <c r="AI110" s="111"/>
      <c r="AJ110" s="111"/>
      <c r="AK110" s="111"/>
      <c r="AL110" s="111"/>
      <c r="AM110" s="111"/>
      <c r="AN110" s="111"/>
      <c r="AO110" s="111"/>
      <c r="AP110" s="111"/>
      <c r="AQ110" s="111"/>
      <c r="AR110" s="111"/>
      <c r="AS110" s="111"/>
      <c r="AT110" s="111"/>
      <c r="AU110" s="111"/>
      <c r="AV110" s="111"/>
      <c r="AW110" s="111"/>
      <c r="AX110" s="111"/>
      <c r="AY110" s="111"/>
      <c r="AZ110" s="114"/>
      <c r="BA110" s="124"/>
    </row>
    <row r="111" spans="1:53">
      <c r="A111" s="111"/>
      <c r="B111" s="124"/>
      <c r="C111" s="146"/>
      <c r="D111" s="146"/>
      <c r="E111" s="146"/>
      <c r="F111" s="146"/>
      <c r="G111" s="111"/>
      <c r="H111" s="109"/>
      <c r="I111" s="111"/>
      <c r="J111" s="111"/>
      <c r="K111" s="111"/>
      <c r="L111" s="111"/>
      <c r="M111" s="111"/>
      <c r="N111" s="111"/>
      <c r="O111" s="111"/>
      <c r="P111" s="111"/>
      <c r="Q111" s="111"/>
      <c r="R111" s="111"/>
      <c r="S111" s="111"/>
      <c r="T111" s="111"/>
      <c r="U111" s="111"/>
      <c r="V111" s="111"/>
      <c r="W111" s="111"/>
      <c r="X111" s="111"/>
      <c r="Y111" s="111"/>
      <c r="Z111" s="111"/>
      <c r="AA111" s="111"/>
      <c r="AB111" s="111"/>
      <c r="AC111" s="111"/>
      <c r="AD111" s="111"/>
      <c r="AE111" s="111"/>
      <c r="AF111" s="111"/>
      <c r="AG111" s="113"/>
      <c r="AH111" s="111"/>
      <c r="AI111" s="111"/>
      <c r="AJ111" s="111"/>
      <c r="AK111" s="111"/>
      <c r="AL111" s="111"/>
      <c r="AM111" s="111"/>
      <c r="AN111" s="111"/>
      <c r="AO111" s="111"/>
      <c r="AP111" s="111"/>
      <c r="AQ111" s="111"/>
      <c r="AR111" s="111"/>
      <c r="AS111" s="111"/>
      <c r="AT111" s="111"/>
      <c r="AU111" s="111"/>
      <c r="AV111" s="111"/>
      <c r="AW111" s="111"/>
      <c r="AX111" s="111"/>
      <c r="AY111" s="111"/>
      <c r="AZ111" s="114"/>
      <c r="BA111" s="124"/>
    </row>
    <row r="112" spans="1:53">
      <c r="A112" s="111"/>
      <c r="B112" s="124"/>
      <c r="C112" s="146"/>
      <c r="D112" s="146"/>
      <c r="E112" s="146"/>
      <c r="F112" s="146"/>
      <c r="G112" s="111"/>
      <c r="H112" s="109"/>
      <c r="I112" s="111"/>
      <c r="J112" s="111"/>
      <c r="K112" s="111"/>
      <c r="L112" s="111"/>
      <c r="M112" s="111"/>
      <c r="N112" s="111"/>
      <c r="O112" s="111"/>
      <c r="P112" s="111"/>
      <c r="Q112" s="111"/>
      <c r="R112" s="111"/>
      <c r="S112" s="111"/>
      <c r="T112" s="111"/>
      <c r="U112" s="111"/>
      <c r="V112" s="111"/>
      <c r="W112" s="111"/>
      <c r="X112" s="111"/>
      <c r="Y112" s="111"/>
      <c r="Z112" s="111"/>
      <c r="AA112" s="111"/>
      <c r="AB112" s="111"/>
      <c r="AC112" s="111"/>
      <c r="AD112" s="111"/>
      <c r="AE112" s="111"/>
      <c r="AF112" s="111"/>
      <c r="AG112" s="113"/>
      <c r="AH112" s="111"/>
      <c r="AI112" s="111"/>
      <c r="AJ112" s="111"/>
      <c r="AK112" s="111"/>
      <c r="AL112" s="111"/>
      <c r="AM112" s="111"/>
      <c r="AN112" s="111"/>
      <c r="AO112" s="111"/>
      <c r="AP112" s="111"/>
      <c r="AQ112" s="111"/>
      <c r="AR112" s="111"/>
      <c r="AS112" s="111"/>
      <c r="AT112" s="111"/>
      <c r="AU112" s="111"/>
      <c r="AV112" s="111"/>
      <c r="AW112" s="111"/>
      <c r="AX112" s="111"/>
      <c r="AY112" s="111"/>
      <c r="AZ112" s="114"/>
      <c r="BA112" s="124"/>
    </row>
    <row r="113" spans="1:53">
      <c r="A113" s="111"/>
      <c r="B113" s="124"/>
      <c r="C113" s="146"/>
      <c r="D113" s="146"/>
      <c r="E113" s="146"/>
      <c r="F113" s="146"/>
      <c r="G113" s="111"/>
      <c r="H113" s="121"/>
      <c r="I113" s="111"/>
      <c r="J113" s="111"/>
      <c r="K113" s="111"/>
      <c r="L113" s="111"/>
      <c r="M113" s="111"/>
      <c r="N113" s="111"/>
      <c r="O113" s="111"/>
      <c r="P113" s="111"/>
      <c r="Q113" s="111"/>
      <c r="R113" s="111"/>
      <c r="S113" s="111"/>
      <c r="T113" s="111"/>
      <c r="U113" s="111"/>
      <c r="V113" s="111"/>
      <c r="W113" s="111"/>
      <c r="X113" s="111"/>
      <c r="Y113" s="111"/>
      <c r="Z113" s="111"/>
      <c r="AA113" s="111"/>
      <c r="AB113" s="111"/>
      <c r="AC113" s="111"/>
      <c r="AD113" s="111"/>
      <c r="AE113" s="111"/>
      <c r="AF113" s="111"/>
      <c r="AG113" s="113"/>
      <c r="AH113" s="111"/>
      <c r="AI113" s="111"/>
      <c r="AJ113" s="111"/>
      <c r="AK113" s="111"/>
      <c r="AL113" s="111"/>
      <c r="AM113" s="111"/>
      <c r="AN113" s="111"/>
      <c r="AO113" s="111"/>
      <c r="AP113" s="111"/>
      <c r="AQ113" s="111"/>
      <c r="AR113" s="111"/>
      <c r="AS113" s="111"/>
      <c r="AT113" s="111"/>
      <c r="AU113" s="111"/>
      <c r="AV113" s="111"/>
      <c r="AW113" s="111"/>
      <c r="AX113" s="111"/>
      <c r="AY113" s="111"/>
      <c r="AZ113" s="114"/>
      <c r="BA113" s="124"/>
    </row>
    <row r="114" spans="1:53">
      <c r="A114" s="114"/>
      <c r="B114" s="124"/>
      <c r="C114" s="146"/>
      <c r="D114" s="146"/>
      <c r="E114" s="146"/>
      <c r="F114" s="146"/>
      <c r="G114" s="111"/>
      <c r="H114" s="111"/>
      <c r="I114" s="111"/>
      <c r="J114" s="111"/>
      <c r="K114" s="111"/>
      <c r="L114" s="111"/>
      <c r="M114" s="111"/>
      <c r="N114" s="111"/>
      <c r="O114" s="111"/>
      <c r="P114" s="111"/>
      <c r="Q114" s="111"/>
      <c r="R114" s="111"/>
      <c r="S114" s="111"/>
      <c r="T114" s="111"/>
      <c r="U114" s="111"/>
      <c r="V114" s="111"/>
      <c r="W114" s="111"/>
      <c r="X114" s="111"/>
      <c r="Y114" s="111"/>
      <c r="Z114" s="111"/>
      <c r="AA114" s="111"/>
      <c r="AB114" s="111"/>
      <c r="AC114" s="111"/>
      <c r="AD114" s="111"/>
      <c r="AE114" s="111"/>
      <c r="AF114" s="111"/>
      <c r="AG114" s="113"/>
      <c r="AH114" s="111"/>
      <c r="AI114" s="111"/>
      <c r="AJ114" s="111"/>
      <c r="AK114" s="111"/>
      <c r="AL114" s="111"/>
      <c r="AM114" s="111"/>
      <c r="AN114" s="111"/>
      <c r="AO114" s="111"/>
      <c r="AP114" s="111"/>
      <c r="AQ114" s="111"/>
      <c r="AR114" s="111"/>
      <c r="AS114" s="111"/>
      <c r="AT114" s="111"/>
      <c r="AU114" s="111"/>
      <c r="AV114" s="111"/>
      <c r="AW114" s="111"/>
      <c r="AX114" s="111"/>
      <c r="AY114" s="111"/>
      <c r="AZ114" s="114"/>
      <c r="BA114" s="124"/>
    </row>
    <row r="115" spans="1:53">
      <c r="A115" s="111"/>
      <c r="B115" s="124"/>
      <c r="C115" s="146"/>
      <c r="D115" s="146"/>
      <c r="E115" s="146"/>
      <c r="F115" s="146"/>
      <c r="G115" s="111"/>
      <c r="H115" s="111"/>
      <c r="I115" s="111"/>
      <c r="J115" s="111"/>
      <c r="K115" s="111"/>
      <c r="L115" s="111"/>
      <c r="M115" s="111"/>
      <c r="N115" s="111"/>
      <c r="O115" s="111"/>
      <c r="P115" s="111"/>
      <c r="Q115" s="111"/>
      <c r="R115" s="111"/>
      <c r="S115" s="111"/>
      <c r="T115" s="111"/>
      <c r="U115" s="111"/>
      <c r="V115" s="111"/>
      <c r="W115" s="111"/>
      <c r="X115" s="111"/>
      <c r="Y115" s="111"/>
      <c r="Z115" s="111"/>
      <c r="AA115" s="111"/>
      <c r="AB115" s="111"/>
      <c r="AC115" s="111"/>
      <c r="AD115" s="111"/>
      <c r="AE115" s="111"/>
      <c r="AF115" s="111"/>
      <c r="AG115" s="113"/>
      <c r="AH115" s="111"/>
      <c r="AI115" s="111"/>
      <c r="AJ115" s="111"/>
      <c r="AK115" s="111"/>
      <c r="AL115" s="111"/>
      <c r="AM115" s="111"/>
      <c r="AN115" s="111"/>
      <c r="AO115" s="111"/>
      <c r="AP115" s="111"/>
      <c r="AQ115" s="111"/>
      <c r="AR115" s="111"/>
      <c r="AS115" s="111"/>
      <c r="AT115" s="111"/>
      <c r="AU115" s="111"/>
      <c r="AV115" s="111"/>
      <c r="AW115" s="111"/>
      <c r="AX115" s="111"/>
      <c r="AY115" s="111"/>
      <c r="AZ115" s="114"/>
      <c r="BA115" s="124"/>
    </row>
    <row r="116" spans="1:53">
      <c r="A116" s="114"/>
      <c r="B116" s="124"/>
      <c r="C116" s="146"/>
      <c r="D116" s="146"/>
      <c r="E116" s="146"/>
      <c r="F116" s="146"/>
      <c r="G116" s="111"/>
      <c r="H116" s="100"/>
      <c r="I116" s="111"/>
      <c r="J116" s="111"/>
      <c r="K116" s="111"/>
      <c r="L116" s="111"/>
      <c r="M116" s="111"/>
      <c r="N116" s="111"/>
      <c r="O116" s="111"/>
      <c r="P116" s="111"/>
      <c r="Q116" s="111"/>
      <c r="R116" s="111"/>
      <c r="S116" s="111"/>
      <c r="T116" s="111"/>
      <c r="U116" s="111"/>
      <c r="V116" s="111"/>
      <c r="W116" s="111"/>
      <c r="X116" s="111"/>
      <c r="Y116" s="111"/>
      <c r="Z116" s="111"/>
      <c r="AA116" s="111"/>
      <c r="AB116" s="111"/>
      <c r="AC116" s="111"/>
      <c r="AD116" s="111"/>
      <c r="AE116" s="111"/>
      <c r="AF116" s="111"/>
      <c r="AG116" s="113"/>
      <c r="AH116" s="111"/>
      <c r="AI116" s="111"/>
      <c r="AJ116" s="111"/>
      <c r="AK116" s="111"/>
      <c r="AL116" s="111"/>
      <c r="AM116" s="111"/>
      <c r="AN116" s="111"/>
      <c r="AO116" s="111"/>
      <c r="AP116" s="111"/>
      <c r="AQ116" s="111"/>
      <c r="AR116" s="111"/>
      <c r="AS116" s="111"/>
      <c r="AT116" s="111"/>
      <c r="AU116" s="111"/>
      <c r="AV116" s="111"/>
      <c r="AW116" s="111"/>
      <c r="AX116" s="111"/>
      <c r="AY116" s="111"/>
      <c r="AZ116" s="114"/>
      <c r="BA116" s="124"/>
    </row>
    <row r="117" spans="1:53">
      <c r="A117" s="114"/>
      <c r="B117" s="127"/>
      <c r="C117" s="146"/>
      <c r="D117" s="146"/>
      <c r="E117" s="146"/>
      <c r="F117" s="146"/>
      <c r="G117" s="111"/>
      <c r="H117" s="100"/>
      <c r="I117" s="111"/>
      <c r="J117" s="111"/>
      <c r="K117" s="111"/>
      <c r="L117" s="111"/>
      <c r="M117" s="111"/>
      <c r="N117" s="111"/>
      <c r="O117" s="111"/>
      <c r="P117" s="111"/>
      <c r="Q117" s="114"/>
      <c r="R117" s="114"/>
      <c r="S117" s="111"/>
      <c r="T117" s="111"/>
      <c r="U117" s="111"/>
      <c r="V117" s="111"/>
      <c r="W117" s="111"/>
      <c r="X117" s="111"/>
      <c r="Y117" s="111"/>
      <c r="Z117" s="111"/>
      <c r="AA117" s="111"/>
      <c r="AB117" s="111"/>
      <c r="AC117" s="111"/>
      <c r="AD117" s="111"/>
      <c r="AE117" s="111"/>
      <c r="AF117" s="111"/>
      <c r="AG117" s="113"/>
      <c r="AH117" s="111"/>
      <c r="AI117" s="111"/>
      <c r="AJ117" s="111"/>
      <c r="AK117" s="111"/>
      <c r="AL117" s="111"/>
      <c r="AM117" s="111"/>
      <c r="AN117" s="111"/>
      <c r="AO117" s="111"/>
      <c r="AP117" s="111"/>
      <c r="AQ117" s="111"/>
      <c r="AR117" s="111"/>
      <c r="AS117" s="111"/>
      <c r="AT117" s="111"/>
      <c r="AU117" s="111"/>
      <c r="AV117" s="111"/>
      <c r="AW117" s="111"/>
      <c r="AX117" s="111"/>
      <c r="AY117" s="111"/>
      <c r="AZ117" s="114"/>
      <c r="BA117" s="127"/>
    </row>
    <row r="118" spans="1:53">
      <c r="A118" s="111"/>
      <c r="B118" s="124"/>
      <c r="C118" s="146"/>
      <c r="D118" s="146"/>
      <c r="E118" s="146"/>
      <c r="F118" s="146"/>
      <c r="G118" s="111"/>
      <c r="H118" s="121"/>
      <c r="I118" s="111"/>
      <c r="J118" s="111"/>
      <c r="K118" s="111"/>
      <c r="L118" s="111"/>
      <c r="M118" s="111"/>
      <c r="N118" s="111"/>
      <c r="O118" s="111"/>
      <c r="P118" s="111"/>
      <c r="Q118" s="111"/>
      <c r="R118" s="111"/>
      <c r="S118" s="111"/>
      <c r="T118" s="111"/>
      <c r="U118" s="111"/>
      <c r="V118" s="111"/>
      <c r="W118" s="111"/>
      <c r="X118" s="111"/>
      <c r="Y118" s="111"/>
      <c r="Z118" s="111"/>
      <c r="AA118" s="111"/>
      <c r="AB118" s="111"/>
      <c r="AC118" s="111"/>
      <c r="AD118" s="111"/>
      <c r="AE118" s="111"/>
      <c r="AF118" s="111"/>
      <c r="AG118" s="113"/>
      <c r="AH118" s="111"/>
      <c r="AI118" s="111"/>
      <c r="AJ118" s="111"/>
      <c r="AK118" s="111"/>
      <c r="AL118" s="111"/>
      <c r="AM118" s="111"/>
      <c r="AN118" s="111"/>
      <c r="AO118" s="111"/>
      <c r="AP118" s="111"/>
      <c r="AQ118" s="111"/>
      <c r="AR118" s="111"/>
      <c r="AS118" s="111"/>
      <c r="AT118" s="111"/>
      <c r="AU118" s="111"/>
      <c r="AV118" s="111"/>
      <c r="AW118" s="111"/>
      <c r="AX118" s="111"/>
      <c r="AY118" s="111"/>
      <c r="AZ118" s="114"/>
      <c r="BA118" s="124"/>
    </row>
    <row r="119" spans="1:53">
      <c r="A119" s="111"/>
      <c r="B119" s="124"/>
      <c r="C119" s="146"/>
      <c r="D119" s="146"/>
      <c r="E119" s="146"/>
      <c r="F119" s="146"/>
      <c r="G119" s="111"/>
      <c r="H119" s="109"/>
      <c r="I119" s="111"/>
      <c r="J119" s="111"/>
      <c r="K119" s="111"/>
      <c r="L119" s="111"/>
      <c r="M119" s="111"/>
      <c r="N119" s="111"/>
      <c r="O119" s="111"/>
      <c r="P119" s="111"/>
      <c r="Q119" s="111"/>
      <c r="R119" s="111"/>
      <c r="S119" s="111"/>
      <c r="T119" s="111"/>
      <c r="U119" s="111"/>
      <c r="V119" s="111"/>
      <c r="W119" s="111"/>
      <c r="X119" s="111"/>
      <c r="Y119" s="111"/>
      <c r="Z119" s="111"/>
      <c r="AA119" s="111"/>
      <c r="AB119" s="111"/>
      <c r="AC119" s="111"/>
      <c r="AD119" s="111"/>
      <c r="AE119" s="111"/>
      <c r="AF119" s="111"/>
      <c r="AG119" s="113"/>
      <c r="AH119" s="111"/>
      <c r="AI119" s="111"/>
      <c r="AJ119" s="111"/>
      <c r="AK119" s="111"/>
      <c r="AL119" s="111"/>
      <c r="AM119" s="111"/>
      <c r="AN119" s="111"/>
      <c r="AO119" s="111"/>
      <c r="AP119" s="111"/>
      <c r="AQ119" s="111"/>
      <c r="AR119" s="111"/>
      <c r="AS119" s="111"/>
      <c r="AT119" s="111"/>
      <c r="AU119" s="111"/>
      <c r="AV119" s="111"/>
      <c r="AW119" s="111"/>
      <c r="AX119" s="111"/>
      <c r="AY119" s="111"/>
      <c r="AZ119" s="114"/>
      <c r="BA119" s="124"/>
    </row>
    <row r="120" spans="1:53">
      <c r="A120" s="114"/>
      <c r="B120" s="132"/>
      <c r="C120" s="146"/>
      <c r="D120" s="146"/>
      <c r="E120" s="146"/>
      <c r="F120" s="146"/>
      <c r="G120" s="111"/>
      <c r="H120" s="97"/>
      <c r="I120" s="111"/>
      <c r="J120" s="111"/>
      <c r="K120" s="111"/>
      <c r="L120" s="111"/>
      <c r="M120" s="111"/>
      <c r="N120" s="111"/>
      <c r="O120" s="111"/>
      <c r="P120" s="111"/>
      <c r="Q120" s="111"/>
      <c r="R120" s="111"/>
      <c r="S120" s="111"/>
      <c r="T120" s="111"/>
      <c r="U120" s="111"/>
      <c r="V120" s="111"/>
      <c r="W120" s="111"/>
      <c r="X120" s="111"/>
      <c r="Y120" s="111"/>
      <c r="Z120" s="111"/>
      <c r="AA120" s="111"/>
      <c r="AB120" s="111"/>
      <c r="AC120" s="111"/>
      <c r="AD120" s="111"/>
      <c r="AE120" s="111"/>
      <c r="AF120" s="111"/>
      <c r="AG120" s="113"/>
      <c r="AH120" s="111"/>
      <c r="AI120" s="111"/>
      <c r="AJ120" s="111"/>
      <c r="AK120" s="111"/>
      <c r="AL120" s="111"/>
      <c r="AM120" s="111"/>
      <c r="AN120" s="111"/>
      <c r="AO120" s="111"/>
      <c r="AP120" s="111"/>
      <c r="AQ120" s="111"/>
      <c r="AR120" s="111"/>
      <c r="AS120" s="111"/>
      <c r="AT120" s="111"/>
      <c r="AU120" s="111"/>
      <c r="AV120" s="111"/>
      <c r="AW120" s="111"/>
      <c r="AX120" s="111"/>
      <c r="AY120" s="111"/>
      <c r="AZ120" s="114"/>
      <c r="BA120" s="132"/>
    </row>
    <row r="121" spans="1:53">
      <c r="A121" s="114"/>
      <c r="B121" s="132"/>
      <c r="C121" s="146"/>
      <c r="D121" s="146"/>
      <c r="E121" s="146"/>
      <c r="F121" s="146"/>
      <c r="G121" s="111"/>
      <c r="H121" s="100"/>
      <c r="I121" s="111"/>
      <c r="J121" s="111"/>
      <c r="K121" s="111"/>
      <c r="L121" s="111"/>
      <c r="M121" s="111"/>
      <c r="N121" s="111"/>
      <c r="O121" s="111"/>
      <c r="P121" s="111"/>
      <c r="Q121" s="111"/>
      <c r="R121" s="111"/>
      <c r="S121" s="111"/>
      <c r="T121" s="111"/>
      <c r="U121" s="111"/>
      <c r="V121" s="111"/>
      <c r="W121" s="111"/>
      <c r="X121" s="111"/>
      <c r="Y121" s="111"/>
      <c r="Z121" s="111"/>
      <c r="AA121" s="111"/>
      <c r="AB121" s="111"/>
      <c r="AC121" s="111"/>
      <c r="AD121" s="111"/>
      <c r="AE121" s="111"/>
      <c r="AF121" s="111"/>
      <c r="AG121" s="113"/>
      <c r="AH121" s="111"/>
      <c r="AI121" s="111"/>
      <c r="AJ121" s="111"/>
      <c r="AK121" s="111"/>
      <c r="AL121" s="111"/>
      <c r="AM121" s="111"/>
      <c r="AN121" s="111"/>
      <c r="AO121" s="111"/>
      <c r="AP121" s="111"/>
      <c r="AQ121" s="111"/>
      <c r="AR121" s="111"/>
      <c r="AS121" s="111"/>
      <c r="AT121" s="111"/>
      <c r="AU121" s="111"/>
      <c r="AV121" s="111"/>
      <c r="AW121" s="111"/>
      <c r="AX121" s="111"/>
      <c r="AY121" s="111"/>
      <c r="AZ121" s="114"/>
      <c r="BA121" s="132"/>
    </row>
    <row r="122" spans="1:53">
      <c r="A122" s="114"/>
      <c r="B122" s="124"/>
      <c r="C122" s="146"/>
      <c r="D122" s="146"/>
      <c r="E122" s="146"/>
      <c r="F122" s="146"/>
      <c r="G122" s="111"/>
      <c r="H122" s="100"/>
      <c r="I122" s="111"/>
      <c r="J122" s="111"/>
      <c r="K122" s="111"/>
      <c r="L122" s="111"/>
      <c r="M122" s="111"/>
      <c r="N122" s="111"/>
      <c r="O122" s="111"/>
      <c r="P122" s="111"/>
      <c r="Q122" s="111"/>
      <c r="R122" s="111"/>
      <c r="S122" s="111"/>
      <c r="T122" s="111"/>
      <c r="U122" s="111"/>
      <c r="V122" s="111"/>
      <c r="W122" s="111"/>
      <c r="X122" s="111"/>
      <c r="Y122" s="111"/>
      <c r="Z122" s="111"/>
      <c r="AA122" s="111"/>
      <c r="AB122" s="111"/>
      <c r="AC122" s="111"/>
      <c r="AD122" s="111"/>
      <c r="AE122" s="111"/>
      <c r="AF122" s="111"/>
      <c r="AG122" s="113"/>
      <c r="AH122" s="111"/>
      <c r="AI122" s="111"/>
      <c r="AJ122" s="111"/>
      <c r="AK122" s="111"/>
      <c r="AL122" s="111"/>
      <c r="AM122" s="111"/>
      <c r="AN122" s="111"/>
      <c r="AO122" s="111"/>
      <c r="AP122" s="111"/>
      <c r="AQ122" s="111"/>
      <c r="AR122" s="111"/>
      <c r="AS122" s="111"/>
      <c r="AT122" s="111"/>
      <c r="AU122" s="111"/>
      <c r="AV122" s="111"/>
      <c r="AW122" s="111"/>
      <c r="AX122" s="111"/>
      <c r="AY122" s="111"/>
      <c r="AZ122" s="114"/>
      <c r="BA122" s="124"/>
    </row>
    <row r="123" spans="1:53">
      <c r="A123" s="114"/>
      <c r="B123" s="132"/>
      <c r="C123" s="146"/>
      <c r="D123" s="146"/>
      <c r="E123" s="146"/>
      <c r="F123" s="146"/>
      <c r="G123" s="111"/>
      <c r="H123" s="100"/>
      <c r="I123" s="111"/>
      <c r="J123" s="111"/>
      <c r="K123" s="111"/>
      <c r="L123" s="111"/>
      <c r="M123" s="111"/>
      <c r="N123" s="111"/>
      <c r="O123" s="111"/>
      <c r="P123" s="111"/>
      <c r="Q123" s="111"/>
      <c r="R123" s="111"/>
      <c r="S123" s="111"/>
      <c r="T123" s="111"/>
      <c r="U123" s="111"/>
      <c r="V123" s="111"/>
      <c r="W123" s="111"/>
      <c r="X123" s="111"/>
      <c r="Y123" s="111"/>
      <c r="Z123" s="111"/>
      <c r="AA123" s="111"/>
      <c r="AB123" s="111"/>
      <c r="AC123" s="111"/>
      <c r="AD123" s="111"/>
      <c r="AE123" s="111"/>
      <c r="AF123" s="111"/>
      <c r="AG123" s="113"/>
      <c r="AH123" s="111"/>
      <c r="AI123" s="111"/>
      <c r="AJ123" s="111"/>
      <c r="AK123" s="111"/>
      <c r="AL123" s="111"/>
      <c r="AM123" s="111"/>
      <c r="AN123" s="111"/>
      <c r="AO123" s="111"/>
      <c r="AP123" s="111"/>
      <c r="AQ123" s="111"/>
      <c r="AR123" s="111"/>
      <c r="AS123" s="111"/>
      <c r="AT123" s="111"/>
      <c r="AU123" s="111"/>
      <c r="AV123" s="111"/>
      <c r="AW123" s="111"/>
      <c r="AX123" s="111"/>
      <c r="AY123" s="111"/>
      <c r="AZ123" s="114"/>
      <c r="BA123" s="132"/>
    </row>
    <row r="124" spans="1:53">
      <c r="A124" s="114"/>
      <c r="B124" s="114"/>
      <c r="C124" s="114"/>
      <c r="D124" s="114"/>
      <c r="E124" s="114"/>
      <c r="F124" s="114"/>
      <c r="G124" s="114"/>
      <c r="H124" s="114"/>
      <c r="I124" s="114"/>
      <c r="J124" s="114"/>
      <c r="K124" s="114"/>
      <c r="L124" s="114"/>
      <c r="M124" s="114"/>
      <c r="N124" s="114"/>
      <c r="O124" s="114"/>
      <c r="P124" s="114"/>
      <c r="Q124" s="114"/>
      <c r="R124" s="114"/>
      <c r="S124" s="114"/>
      <c r="T124" s="114"/>
      <c r="U124" s="114"/>
      <c r="V124" s="114"/>
      <c r="W124" s="114"/>
      <c r="X124" s="114"/>
      <c r="Y124" s="114"/>
      <c r="Z124" s="114"/>
      <c r="AA124" s="114"/>
      <c r="AB124" s="114"/>
      <c r="AC124" s="114"/>
      <c r="AD124" s="114"/>
      <c r="AE124" s="114"/>
      <c r="AF124" s="114"/>
      <c r="AG124" s="157"/>
      <c r="AH124" s="114"/>
      <c r="AI124" s="114"/>
      <c r="AJ124" s="114"/>
      <c r="AK124" s="114"/>
      <c r="AL124" s="114"/>
      <c r="AM124" s="114"/>
      <c r="AN124" s="114"/>
      <c r="AO124" s="114"/>
      <c r="AP124" s="114"/>
      <c r="AQ124" s="114"/>
      <c r="AR124" s="114"/>
      <c r="AS124" s="114"/>
      <c r="AT124" s="114"/>
      <c r="AU124" s="114"/>
      <c r="AV124" s="114"/>
      <c r="AW124" s="114"/>
      <c r="AX124" s="114"/>
      <c r="AY124" s="114"/>
      <c r="AZ124" s="114"/>
      <c r="BA124" s="114"/>
    </row>
    <row r="125" spans="1:53">
      <c r="A125" s="114"/>
      <c r="B125" s="114"/>
      <c r="C125" s="114"/>
      <c r="D125" s="114"/>
      <c r="E125" s="114"/>
      <c r="F125" s="114"/>
      <c r="G125" s="114"/>
      <c r="H125" s="114"/>
      <c r="I125" s="114"/>
      <c r="J125" s="114"/>
      <c r="K125" s="114"/>
      <c r="L125" s="114"/>
      <c r="M125" s="114"/>
      <c r="N125" s="114"/>
      <c r="O125" s="114"/>
      <c r="P125" s="114"/>
      <c r="Q125" s="114"/>
      <c r="R125" s="114"/>
      <c r="S125" s="114"/>
      <c r="T125" s="114"/>
      <c r="U125" s="114"/>
      <c r="V125" s="114"/>
      <c r="W125" s="114"/>
      <c r="X125" s="114"/>
      <c r="Y125" s="114"/>
      <c r="Z125" s="114"/>
      <c r="AA125" s="114"/>
      <c r="AB125" s="114"/>
      <c r="AC125" s="114"/>
      <c r="AD125" s="114"/>
      <c r="AE125" s="114"/>
      <c r="AF125" s="114"/>
      <c r="AG125" s="157"/>
      <c r="AH125" s="114"/>
      <c r="AI125" s="114"/>
      <c r="AJ125" s="114"/>
      <c r="AK125" s="114"/>
      <c r="AL125" s="114"/>
      <c r="AM125" s="114"/>
      <c r="AN125" s="114"/>
      <c r="AO125" s="114"/>
      <c r="AP125" s="114"/>
      <c r="AQ125" s="114"/>
      <c r="AR125" s="114"/>
      <c r="AS125" s="114"/>
      <c r="AT125" s="114"/>
      <c r="AU125" s="114"/>
      <c r="AV125" s="114"/>
      <c r="AW125" s="114"/>
      <c r="AX125" s="114"/>
      <c r="AY125" s="114"/>
      <c r="AZ125" s="114"/>
      <c r="BA125" s="114"/>
    </row>
    <row r="126" spans="1:53">
      <c r="A126" s="114"/>
      <c r="B126" s="114"/>
      <c r="C126" s="114"/>
      <c r="D126" s="114"/>
      <c r="E126" s="114"/>
      <c r="F126" s="114"/>
      <c r="G126" s="114"/>
      <c r="H126" s="114"/>
      <c r="I126" s="114"/>
      <c r="J126" s="114"/>
      <c r="K126" s="114"/>
      <c r="L126" s="114"/>
      <c r="M126" s="114"/>
      <c r="N126" s="114"/>
      <c r="O126" s="114"/>
      <c r="P126" s="114"/>
      <c r="Q126" s="114"/>
      <c r="R126" s="114"/>
      <c r="S126" s="114"/>
      <c r="T126" s="114"/>
      <c r="U126" s="114"/>
      <c r="V126" s="114"/>
      <c r="W126" s="114"/>
      <c r="X126" s="114"/>
      <c r="Y126" s="114"/>
      <c r="Z126" s="114"/>
      <c r="AA126" s="114"/>
      <c r="AB126" s="114"/>
      <c r="AC126" s="114"/>
      <c r="AD126" s="114"/>
      <c r="AE126" s="114"/>
      <c r="AF126" s="114"/>
      <c r="AG126" s="157"/>
      <c r="AH126" s="114"/>
      <c r="AI126" s="114"/>
      <c r="AJ126" s="114"/>
      <c r="AK126" s="114"/>
      <c r="AL126" s="114"/>
      <c r="AM126" s="114"/>
      <c r="AN126" s="114"/>
      <c r="AO126" s="114"/>
      <c r="AP126" s="114"/>
      <c r="AQ126" s="114"/>
      <c r="AR126" s="114"/>
      <c r="AS126" s="114"/>
      <c r="AT126" s="114"/>
      <c r="AU126" s="114"/>
      <c r="AV126" s="114"/>
      <c r="AW126" s="114"/>
      <c r="AX126" s="114"/>
      <c r="AY126" s="114"/>
      <c r="AZ126" s="114"/>
      <c r="BA126" s="114"/>
    </row>
    <row r="127" spans="1:53">
      <c r="A127" s="114"/>
      <c r="B127" s="114"/>
      <c r="C127" s="114"/>
      <c r="D127" s="114"/>
      <c r="E127" s="114"/>
      <c r="F127" s="114"/>
      <c r="G127" s="114"/>
      <c r="H127" s="114"/>
      <c r="I127" s="114"/>
      <c r="J127" s="114"/>
      <c r="K127" s="114"/>
      <c r="L127" s="114"/>
      <c r="M127" s="114"/>
      <c r="N127" s="114"/>
      <c r="O127" s="114"/>
      <c r="P127" s="114"/>
      <c r="Q127" s="114"/>
      <c r="R127" s="114"/>
      <c r="S127" s="114"/>
      <c r="T127" s="114"/>
      <c r="U127" s="114"/>
      <c r="V127" s="114"/>
      <c r="W127" s="114"/>
      <c r="X127" s="114"/>
      <c r="Y127" s="114"/>
      <c r="Z127" s="114"/>
      <c r="AA127" s="114"/>
      <c r="AB127" s="114"/>
      <c r="AC127" s="114"/>
      <c r="AD127" s="114"/>
      <c r="AE127" s="114"/>
      <c r="AF127" s="114"/>
      <c r="AG127" s="157"/>
      <c r="AH127" s="114"/>
      <c r="AI127" s="114"/>
      <c r="AJ127" s="114"/>
      <c r="AK127" s="114"/>
      <c r="AL127" s="114"/>
      <c r="AM127" s="114"/>
      <c r="AN127" s="114"/>
      <c r="AO127" s="114"/>
      <c r="AP127" s="114"/>
      <c r="AQ127" s="114"/>
      <c r="AR127" s="114"/>
      <c r="AS127" s="114"/>
      <c r="AT127" s="114"/>
      <c r="AU127" s="114"/>
      <c r="AV127" s="114"/>
      <c r="AW127" s="114"/>
      <c r="AX127" s="114"/>
      <c r="AY127" s="114"/>
      <c r="AZ127" s="114"/>
      <c r="BA127" s="114"/>
    </row>
    <row r="128" spans="1:53">
      <c r="A128" s="114"/>
      <c r="B128" s="114"/>
      <c r="C128" s="114"/>
      <c r="D128" s="114"/>
      <c r="E128" s="114"/>
      <c r="F128" s="114"/>
      <c r="G128" s="114"/>
      <c r="H128" s="114"/>
      <c r="I128" s="114"/>
      <c r="J128" s="114"/>
      <c r="K128" s="114"/>
      <c r="L128" s="114"/>
      <c r="M128" s="114"/>
      <c r="N128" s="114"/>
      <c r="O128" s="114"/>
      <c r="P128" s="114"/>
      <c r="Q128" s="114"/>
      <c r="R128" s="114"/>
      <c r="S128" s="114"/>
      <c r="T128" s="114"/>
      <c r="U128" s="114"/>
      <c r="V128" s="114"/>
      <c r="W128" s="114"/>
      <c r="X128" s="114"/>
      <c r="Y128" s="114"/>
      <c r="Z128" s="114"/>
      <c r="AA128" s="114"/>
      <c r="AB128" s="114"/>
      <c r="AC128" s="114"/>
      <c r="AD128" s="114"/>
      <c r="AE128" s="114"/>
      <c r="AF128" s="114"/>
      <c r="AG128" s="157"/>
      <c r="AH128" s="114"/>
      <c r="AI128" s="114"/>
      <c r="AJ128" s="114"/>
      <c r="AK128" s="114"/>
      <c r="AL128" s="114"/>
      <c r="AM128" s="114"/>
      <c r="AN128" s="114"/>
      <c r="AO128" s="114"/>
      <c r="AP128" s="114"/>
      <c r="AQ128" s="114"/>
      <c r="AR128" s="114"/>
      <c r="AS128" s="114"/>
      <c r="AT128" s="114"/>
      <c r="AU128" s="114"/>
      <c r="AV128" s="114"/>
      <c r="AW128" s="114"/>
      <c r="AX128" s="114"/>
      <c r="AY128" s="114"/>
      <c r="AZ128" s="114"/>
      <c r="BA128" s="114"/>
    </row>
    <row r="129" spans="1:53">
      <c r="A129" s="114"/>
      <c r="B129" s="114"/>
      <c r="C129" s="114"/>
      <c r="D129" s="114"/>
      <c r="E129" s="114"/>
      <c r="F129" s="114"/>
      <c r="G129" s="114"/>
      <c r="H129" s="114"/>
      <c r="I129" s="114"/>
      <c r="J129" s="114"/>
      <c r="K129" s="114"/>
      <c r="L129" s="114"/>
      <c r="M129" s="114"/>
      <c r="N129" s="114"/>
      <c r="O129" s="114"/>
      <c r="P129" s="114"/>
      <c r="Q129" s="114"/>
      <c r="R129" s="114"/>
      <c r="S129" s="114"/>
      <c r="T129" s="114"/>
      <c r="U129" s="114"/>
      <c r="V129" s="114"/>
      <c r="W129" s="114"/>
      <c r="X129" s="114"/>
      <c r="Y129" s="114"/>
      <c r="Z129" s="114"/>
      <c r="AA129" s="114"/>
      <c r="AB129" s="114"/>
      <c r="AC129" s="114"/>
      <c r="AD129" s="114"/>
      <c r="AE129" s="114"/>
      <c r="AF129" s="114"/>
      <c r="AG129" s="157"/>
      <c r="AH129" s="114"/>
      <c r="AI129" s="114"/>
      <c r="AJ129" s="114"/>
      <c r="AK129" s="114"/>
      <c r="AL129" s="114"/>
      <c r="AM129" s="114"/>
      <c r="AN129" s="114"/>
      <c r="AO129" s="114"/>
      <c r="AP129" s="114"/>
      <c r="AQ129" s="114"/>
      <c r="AR129" s="114"/>
      <c r="AS129" s="114"/>
      <c r="AT129" s="114"/>
      <c r="AU129" s="114"/>
      <c r="AV129" s="114"/>
      <c r="AW129" s="114"/>
      <c r="AX129" s="114"/>
      <c r="AY129" s="114"/>
      <c r="AZ129" s="114"/>
      <c r="BA129" s="114"/>
    </row>
    <row r="130" spans="1:53">
      <c r="A130" s="114"/>
      <c r="B130" s="114"/>
      <c r="C130" s="114"/>
      <c r="D130" s="114"/>
      <c r="E130" s="114"/>
      <c r="F130" s="114"/>
      <c r="G130" s="114"/>
      <c r="H130" s="114"/>
      <c r="I130" s="114"/>
      <c r="J130" s="114"/>
      <c r="K130" s="114"/>
      <c r="L130" s="114"/>
      <c r="M130" s="114"/>
      <c r="N130" s="114"/>
      <c r="O130" s="114"/>
      <c r="P130" s="114"/>
      <c r="Q130" s="114"/>
      <c r="R130" s="114"/>
      <c r="S130" s="114"/>
      <c r="T130" s="114"/>
      <c r="U130" s="114"/>
      <c r="V130" s="114"/>
      <c r="W130" s="114"/>
      <c r="X130" s="114"/>
      <c r="Y130" s="114"/>
      <c r="Z130" s="114"/>
      <c r="AA130" s="114"/>
      <c r="AB130" s="114"/>
      <c r="AC130" s="114"/>
      <c r="AD130" s="114"/>
      <c r="AE130" s="114"/>
      <c r="AF130" s="114"/>
      <c r="AG130" s="157"/>
      <c r="AH130" s="114"/>
      <c r="AI130" s="114"/>
      <c r="AJ130" s="114"/>
      <c r="AK130" s="114"/>
      <c r="AL130" s="114"/>
      <c r="AM130" s="114"/>
      <c r="AN130" s="114"/>
      <c r="AO130" s="114"/>
      <c r="AP130" s="114"/>
      <c r="AQ130" s="114"/>
      <c r="AR130" s="114"/>
      <c r="AS130" s="114"/>
      <c r="AT130" s="114"/>
      <c r="AU130" s="114"/>
      <c r="AV130" s="114"/>
      <c r="AW130" s="114"/>
      <c r="AX130" s="114"/>
      <c r="AY130" s="114"/>
      <c r="AZ130" s="114"/>
      <c r="BA130" s="114"/>
    </row>
    <row r="131" spans="1:53">
      <c r="A131" s="114"/>
      <c r="B131" s="114"/>
      <c r="C131" s="114"/>
      <c r="D131" s="114"/>
      <c r="E131" s="114"/>
      <c r="F131" s="114"/>
      <c r="G131" s="114"/>
      <c r="H131" s="114"/>
      <c r="I131" s="114"/>
      <c r="J131" s="114"/>
      <c r="K131" s="114"/>
      <c r="L131" s="114"/>
      <c r="M131" s="114"/>
      <c r="N131" s="114"/>
      <c r="O131" s="114"/>
      <c r="P131" s="114"/>
      <c r="Q131" s="114"/>
      <c r="R131" s="114"/>
      <c r="S131" s="114"/>
      <c r="T131" s="114"/>
      <c r="U131" s="114"/>
      <c r="V131" s="114"/>
      <c r="W131" s="114"/>
      <c r="X131" s="114"/>
      <c r="Y131" s="114"/>
      <c r="Z131" s="114"/>
      <c r="AA131" s="114"/>
      <c r="AB131" s="114"/>
      <c r="AC131" s="114"/>
      <c r="AD131" s="114"/>
      <c r="AE131" s="114"/>
      <c r="AF131" s="114"/>
      <c r="AG131" s="157"/>
      <c r="AH131" s="114"/>
      <c r="AI131" s="114"/>
      <c r="AJ131" s="114"/>
      <c r="AK131" s="114"/>
      <c r="AL131" s="114"/>
      <c r="AM131" s="114"/>
      <c r="AN131" s="114"/>
      <c r="AO131" s="114"/>
      <c r="AP131" s="114"/>
      <c r="AQ131" s="114"/>
      <c r="AR131" s="114"/>
      <c r="AS131" s="114"/>
      <c r="AT131" s="114"/>
      <c r="AU131" s="114"/>
      <c r="AV131" s="114"/>
      <c r="AW131" s="114"/>
      <c r="AX131" s="114"/>
      <c r="AY131" s="114"/>
      <c r="AZ131" s="114"/>
      <c r="BA131" s="114"/>
    </row>
    <row r="132" spans="1:53">
      <c r="A132" s="114"/>
      <c r="B132" s="114"/>
      <c r="C132" s="114"/>
      <c r="D132" s="114"/>
      <c r="E132" s="114"/>
      <c r="F132" s="114"/>
      <c r="G132" s="114"/>
      <c r="H132" s="114"/>
      <c r="I132" s="114"/>
      <c r="J132" s="114"/>
      <c r="K132" s="114"/>
      <c r="L132" s="114"/>
      <c r="M132" s="114"/>
      <c r="N132" s="114"/>
      <c r="O132" s="114"/>
      <c r="P132" s="114"/>
      <c r="Q132" s="114"/>
      <c r="R132" s="114"/>
      <c r="S132" s="114"/>
      <c r="T132" s="114"/>
      <c r="U132" s="114"/>
      <c r="V132" s="114"/>
      <c r="W132" s="114"/>
      <c r="X132" s="114"/>
      <c r="Y132" s="114"/>
      <c r="Z132" s="114"/>
      <c r="AA132" s="114"/>
      <c r="AB132" s="114"/>
      <c r="AC132" s="114"/>
      <c r="AD132" s="114"/>
      <c r="AE132" s="114"/>
      <c r="AF132" s="114"/>
      <c r="AG132" s="157"/>
      <c r="AH132" s="114"/>
      <c r="AI132" s="114"/>
      <c r="AJ132" s="114"/>
      <c r="AK132" s="114"/>
      <c r="AL132" s="114"/>
      <c r="AM132" s="114"/>
      <c r="AN132" s="114"/>
      <c r="AO132" s="114"/>
      <c r="AP132" s="114"/>
      <c r="AQ132" s="114"/>
      <c r="AR132" s="114"/>
      <c r="AS132" s="114"/>
      <c r="AT132" s="114"/>
      <c r="AU132" s="114"/>
      <c r="AV132" s="114"/>
      <c r="AW132" s="114"/>
      <c r="AX132" s="114"/>
      <c r="AY132" s="114"/>
      <c r="AZ132" s="114"/>
      <c r="BA132" s="114"/>
    </row>
    <row r="133" spans="1:53">
      <c r="A133" s="114"/>
      <c r="B133" s="114"/>
      <c r="C133" s="114"/>
      <c r="D133" s="114"/>
      <c r="E133" s="114"/>
      <c r="F133" s="114"/>
      <c r="G133" s="114"/>
      <c r="H133" s="114"/>
      <c r="I133" s="114"/>
      <c r="J133" s="114"/>
      <c r="K133" s="114"/>
      <c r="L133" s="114"/>
      <c r="M133" s="114"/>
      <c r="N133" s="114"/>
      <c r="O133" s="114"/>
      <c r="P133" s="114"/>
      <c r="Q133" s="114"/>
      <c r="R133" s="114"/>
      <c r="S133" s="114"/>
      <c r="T133" s="114"/>
      <c r="U133" s="114"/>
      <c r="V133" s="114"/>
      <c r="W133" s="114"/>
      <c r="X133" s="114"/>
      <c r="Y133" s="114"/>
      <c r="Z133" s="114"/>
      <c r="AA133" s="114"/>
      <c r="AB133" s="114"/>
      <c r="AC133" s="114"/>
      <c r="AD133" s="114"/>
      <c r="AE133" s="114"/>
      <c r="AF133" s="114"/>
      <c r="AG133" s="157"/>
      <c r="AH133" s="114"/>
      <c r="AI133" s="114"/>
      <c r="AJ133" s="114"/>
      <c r="AK133" s="114"/>
      <c r="AL133" s="114"/>
      <c r="AM133" s="114"/>
      <c r="AN133" s="114"/>
      <c r="AO133" s="114"/>
      <c r="AP133" s="114"/>
      <c r="AQ133" s="114"/>
      <c r="AR133" s="114"/>
      <c r="AS133" s="114"/>
      <c r="AT133" s="114"/>
      <c r="AU133" s="114"/>
      <c r="AV133" s="114"/>
      <c r="AW133" s="114"/>
      <c r="AX133" s="114"/>
      <c r="AY133" s="114"/>
      <c r="AZ133" s="114"/>
      <c r="BA133" s="114"/>
    </row>
    <row r="134" spans="1:53">
      <c r="A134" s="114"/>
      <c r="B134" s="114"/>
      <c r="C134" s="114"/>
      <c r="D134" s="114"/>
      <c r="E134" s="114"/>
      <c r="F134" s="114"/>
      <c r="G134" s="114"/>
      <c r="H134" s="114"/>
      <c r="I134" s="114"/>
      <c r="J134" s="114"/>
      <c r="K134" s="114"/>
      <c r="L134" s="114"/>
      <c r="M134" s="114"/>
      <c r="N134" s="114"/>
      <c r="O134" s="114"/>
      <c r="P134" s="114"/>
      <c r="Q134" s="114"/>
      <c r="R134" s="114"/>
      <c r="S134" s="114"/>
      <c r="T134" s="114"/>
      <c r="U134" s="114"/>
      <c r="V134" s="114"/>
      <c r="W134" s="114"/>
      <c r="X134" s="114"/>
      <c r="Y134" s="114"/>
      <c r="Z134" s="114"/>
      <c r="AA134" s="114"/>
      <c r="AB134" s="114"/>
      <c r="AC134" s="114"/>
      <c r="AD134" s="114"/>
      <c r="AE134" s="114"/>
      <c r="AF134" s="114"/>
      <c r="AG134" s="157"/>
      <c r="AH134" s="114"/>
      <c r="AI134" s="114"/>
      <c r="AJ134" s="114"/>
      <c r="AK134" s="114"/>
      <c r="AL134" s="114"/>
      <c r="AM134" s="114"/>
      <c r="AN134" s="114"/>
      <c r="AO134" s="114"/>
      <c r="AP134" s="114"/>
      <c r="AQ134" s="114"/>
      <c r="AR134" s="114"/>
      <c r="AS134" s="114"/>
      <c r="AT134" s="114"/>
      <c r="AU134" s="114"/>
      <c r="AV134" s="114"/>
      <c r="AW134" s="114"/>
      <c r="AX134" s="114"/>
      <c r="AY134" s="114"/>
      <c r="AZ134" s="114"/>
      <c r="BA134" s="114"/>
    </row>
    <row r="135" spans="1:53">
      <c r="A135" s="114"/>
      <c r="B135" s="114"/>
      <c r="C135" s="114"/>
      <c r="D135" s="114"/>
      <c r="E135" s="114"/>
      <c r="F135" s="114"/>
      <c r="G135" s="114"/>
      <c r="H135" s="114"/>
      <c r="I135" s="114"/>
      <c r="J135" s="114"/>
      <c r="K135" s="114"/>
      <c r="L135" s="114"/>
      <c r="M135" s="114"/>
      <c r="N135" s="114"/>
      <c r="O135" s="114"/>
      <c r="P135" s="114"/>
      <c r="Q135" s="114"/>
      <c r="R135" s="114"/>
      <c r="S135" s="114"/>
      <c r="T135" s="114"/>
      <c r="U135" s="114"/>
      <c r="V135" s="114"/>
      <c r="W135" s="114"/>
      <c r="X135" s="114"/>
      <c r="Y135" s="114"/>
      <c r="Z135" s="114"/>
      <c r="AA135" s="114"/>
      <c r="AB135" s="114"/>
      <c r="AC135" s="114"/>
      <c r="AD135" s="114"/>
      <c r="AE135" s="114"/>
      <c r="AF135" s="114"/>
      <c r="AG135" s="157"/>
      <c r="AH135" s="114"/>
      <c r="AI135" s="114"/>
      <c r="AJ135" s="114"/>
      <c r="AK135" s="114"/>
      <c r="AL135" s="114"/>
      <c r="AM135" s="114"/>
      <c r="AN135" s="114"/>
      <c r="AO135" s="114"/>
      <c r="AP135" s="114"/>
      <c r="AQ135" s="114"/>
      <c r="AR135" s="114"/>
      <c r="AS135" s="114"/>
      <c r="AT135" s="114"/>
      <c r="AU135" s="114"/>
      <c r="AV135" s="114"/>
      <c r="AW135" s="114"/>
      <c r="AX135" s="114"/>
      <c r="AY135" s="114"/>
      <c r="AZ135" s="114"/>
      <c r="BA135" s="114"/>
    </row>
    <row r="136" spans="1:53">
      <c r="A136" s="114"/>
      <c r="B136" s="114"/>
      <c r="C136" s="114"/>
      <c r="D136" s="114"/>
      <c r="E136" s="114"/>
      <c r="F136" s="114"/>
      <c r="G136" s="114"/>
      <c r="H136" s="114"/>
      <c r="I136" s="114"/>
      <c r="J136" s="114"/>
      <c r="K136" s="114"/>
      <c r="L136" s="114"/>
      <c r="M136" s="114"/>
      <c r="N136" s="114"/>
      <c r="O136" s="114"/>
      <c r="P136" s="114"/>
      <c r="Q136" s="114"/>
      <c r="R136" s="114"/>
      <c r="S136" s="114"/>
      <c r="T136" s="114"/>
      <c r="U136" s="114"/>
      <c r="V136" s="114"/>
      <c r="W136" s="114"/>
      <c r="X136" s="114"/>
      <c r="Y136" s="114"/>
      <c r="Z136" s="114"/>
      <c r="AA136" s="114"/>
      <c r="AB136" s="114"/>
      <c r="AC136" s="114"/>
      <c r="AD136" s="114"/>
      <c r="AE136" s="114"/>
      <c r="AF136" s="114"/>
      <c r="AG136" s="157"/>
      <c r="AH136" s="114"/>
      <c r="AI136" s="114"/>
      <c r="AJ136" s="114"/>
      <c r="AK136" s="114"/>
      <c r="AL136" s="114"/>
      <c r="AM136" s="114"/>
      <c r="AN136" s="114"/>
      <c r="AO136" s="114"/>
      <c r="AP136" s="114"/>
      <c r="AQ136" s="114"/>
      <c r="AR136" s="114"/>
      <c r="AS136" s="114"/>
      <c r="AT136" s="114"/>
      <c r="AU136" s="114"/>
      <c r="AV136" s="114"/>
      <c r="AW136" s="114"/>
      <c r="AX136" s="114"/>
      <c r="AY136" s="114"/>
      <c r="AZ136" s="114"/>
      <c r="BA136" s="114"/>
    </row>
    <row r="137" spans="1:53">
      <c r="A137" s="114"/>
      <c r="B137" s="114"/>
      <c r="C137" s="114"/>
      <c r="D137" s="114"/>
      <c r="E137" s="114"/>
      <c r="F137" s="114"/>
      <c r="G137" s="114"/>
      <c r="H137" s="114"/>
      <c r="I137" s="114"/>
      <c r="J137" s="114"/>
      <c r="K137" s="114"/>
      <c r="L137" s="114"/>
      <c r="M137" s="114"/>
      <c r="N137" s="114"/>
      <c r="O137" s="114"/>
      <c r="P137" s="114"/>
      <c r="Q137" s="114"/>
      <c r="R137" s="114"/>
      <c r="S137" s="114"/>
      <c r="T137" s="114"/>
      <c r="U137" s="114"/>
      <c r="V137" s="114"/>
      <c r="W137" s="114"/>
      <c r="X137" s="114"/>
      <c r="Y137" s="114"/>
      <c r="Z137" s="114"/>
      <c r="AA137" s="114"/>
      <c r="AB137" s="114"/>
      <c r="AC137" s="114"/>
      <c r="AD137" s="114"/>
      <c r="AE137" s="114"/>
      <c r="AF137" s="114"/>
      <c r="AG137" s="157"/>
      <c r="AH137" s="114"/>
      <c r="AI137" s="114"/>
      <c r="AJ137" s="114"/>
      <c r="AK137" s="114"/>
      <c r="AL137" s="114"/>
      <c r="AM137" s="114"/>
      <c r="AN137" s="114"/>
      <c r="AO137" s="114"/>
      <c r="AP137" s="114"/>
      <c r="AQ137" s="114"/>
      <c r="AR137" s="114"/>
      <c r="AS137" s="114"/>
      <c r="AT137" s="114"/>
      <c r="AU137" s="114"/>
      <c r="AV137" s="114"/>
      <c r="AW137" s="114"/>
      <c r="AX137" s="114"/>
      <c r="AY137" s="114"/>
      <c r="AZ137" s="114"/>
      <c r="BA137" s="114"/>
    </row>
  </sheetData>
  <mergeCells count="9">
    <mergeCell ref="B41:B42"/>
    <mergeCell ref="BE41:BE42"/>
    <mergeCell ref="BA69:BA70"/>
    <mergeCell ref="B8:B9"/>
    <mergeCell ref="BE8:BE9"/>
    <mergeCell ref="B18:B19"/>
    <mergeCell ref="BE18:BE19"/>
    <mergeCell ref="B30:B31"/>
    <mergeCell ref="BE30:BE31"/>
  </mergeCells>
  <pageMargins left="0.19685039370078741" right="0" top="0.27559055118110237" bottom="0" header="0.51181102362204722" footer="0.51181102362204722"/>
  <pageSetup paperSize="256" scale="91" orientation="portrait" horizontalDpi="4294967294" verticalDpi="360" r:id="rId1"/>
  <headerFooter alignWithMargins="0"/>
  <ignoredErrors>
    <ignoredError sqref="E11:E50" formulaRange="1"/>
  </ignoredErrors>
  <drawing r:id="rId2"/>
  <legacyDrawing r:id="rId3"/>
  <controls>
    <mc:AlternateContent xmlns:mc="http://schemas.openxmlformats.org/markup-compatibility/2006">
      <mc:Choice Requires="x14">
        <control shapeId="8193" r:id="rId4" name="CommandButton1">
          <controlPr defaultSize="0" autoLine="0" r:id="rId5">
            <anchor moveWithCells="1">
              <from>
                <xdr:col>1</xdr:col>
                <xdr:colOff>704850</xdr:colOff>
                <xdr:row>1</xdr:row>
                <xdr:rowOff>0</xdr:rowOff>
              </from>
              <to>
                <xdr:col>1</xdr:col>
                <xdr:colOff>1304925</xdr:colOff>
                <xdr:row>3</xdr:row>
                <xdr:rowOff>76200</xdr:rowOff>
              </to>
            </anchor>
          </controlPr>
        </control>
      </mc:Choice>
      <mc:Fallback>
        <control shapeId="8193" r:id="rId4" name="CommandButton1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Blad8">
    <pageSetUpPr fitToPage="1"/>
  </sheetPr>
  <dimension ref="A1:BW83"/>
  <sheetViews>
    <sheetView workbookViewId="0">
      <pane xSplit="2" ySplit="1" topLeftCell="C2" activePane="bottomRight" state="frozen"/>
      <selection pane="topRight" activeCell="E1" sqref="E1"/>
      <selection pane="bottomLeft" activeCell="A2" sqref="A2"/>
      <selection pane="bottomRight" sqref="A1:XFD1"/>
    </sheetView>
  </sheetViews>
  <sheetFormatPr defaultRowHeight="12.75"/>
  <cols>
    <col min="1" max="1" width="3.28515625" style="90" customWidth="1"/>
    <col min="2" max="2" width="29.85546875" style="90" customWidth="1"/>
    <col min="3" max="3" width="14.140625" style="90" hidden="1" customWidth="1"/>
    <col min="4" max="4" width="7.28515625" style="90" hidden="1" customWidth="1"/>
    <col min="5" max="5" width="8" style="90" hidden="1" customWidth="1"/>
    <col min="6" max="6" width="7.85546875" style="90" hidden="1" customWidth="1"/>
    <col min="7" max="7" width="12.85546875" style="90" customWidth="1"/>
    <col min="8" max="8" width="7.42578125" style="90" hidden="1" customWidth="1"/>
    <col min="9" max="9" width="10.85546875" style="90" hidden="1" customWidth="1"/>
    <col min="10" max="10" width="6" style="90" hidden="1" customWidth="1"/>
    <col min="11" max="14" width="5.7109375" style="90" hidden="1" customWidth="1"/>
    <col min="15" max="15" width="6.7109375" style="90" hidden="1" customWidth="1"/>
    <col min="16" max="16" width="5.7109375" style="90" hidden="1" customWidth="1"/>
    <col min="17" max="17" width="6.5703125" style="90" hidden="1" customWidth="1"/>
    <col min="18" max="20" width="5.7109375" style="90" hidden="1" customWidth="1"/>
    <col min="21" max="21" width="6.28515625" style="90" hidden="1" customWidth="1"/>
    <col min="22" max="22" width="4.28515625" style="90" hidden="1" customWidth="1"/>
    <col min="23" max="25" width="7.140625" style="90" hidden="1" customWidth="1"/>
    <col min="26" max="26" width="8.7109375" style="90" hidden="1" customWidth="1"/>
    <col min="27" max="27" width="8.7109375" style="90" customWidth="1"/>
    <col min="28" max="30" width="6.5703125" style="90" customWidth="1"/>
    <col min="31" max="33" width="7.7109375" style="90" customWidth="1"/>
    <col min="34" max="34" width="7.42578125" style="90" customWidth="1"/>
    <col min="35" max="35" width="7.42578125" style="90" hidden="1" customWidth="1"/>
    <col min="36" max="36" width="6.85546875" style="90" hidden="1" customWidth="1"/>
    <col min="37" max="37" width="7.140625" style="90" hidden="1" customWidth="1"/>
    <col min="38" max="38" width="6.7109375" style="90" hidden="1" customWidth="1"/>
    <col min="39" max="39" width="3.28515625" style="90" hidden="1" customWidth="1"/>
    <col min="40" max="55" width="7.140625" style="90" hidden="1" customWidth="1"/>
    <col min="56" max="56" width="5.7109375" style="90" hidden="1" customWidth="1"/>
    <col min="57" max="60" width="7.140625" style="90" hidden="1" customWidth="1"/>
    <col min="61" max="61" width="3.140625" style="90" hidden="1" customWidth="1"/>
    <col min="62" max="62" width="21.7109375" style="90" hidden="1" customWidth="1"/>
    <col min="63" max="63" width="7.7109375" style="90" hidden="1" customWidth="1"/>
    <col min="64" max="75" width="9.140625" style="90" hidden="1" customWidth="1"/>
    <col min="76" max="86" width="9.140625" style="90" customWidth="1"/>
    <col min="87" max="16384" width="9.140625" style="90"/>
  </cols>
  <sheetData>
    <row r="1" spans="1:63" ht="29.25" hidden="1" customHeight="1">
      <c r="F1" s="90" t="s">
        <v>134</v>
      </c>
      <c r="G1" s="90" t="s">
        <v>135</v>
      </c>
      <c r="H1" s="90" t="s">
        <v>136</v>
      </c>
      <c r="I1" s="90" t="s">
        <v>137</v>
      </c>
      <c r="J1" s="90" t="s">
        <v>138</v>
      </c>
      <c r="P1" s="90" t="s">
        <v>139</v>
      </c>
      <c r="AD1" s="91"/>
      <c r="BC1" s="90" t="s">
        <v>140</v>
      </c>
    </row>
    <row r="2" spans="1:63" ht="15" customHeight="1"/>
    <row r="3" spans="1:63" ht="15" customHeight="1">
      <c r="C3" s="92"/>
      <c r="E3" s="93"/>
      <c r="F3" s="94"/>
      <c r="G3" s="95"/>
      <c r="J3" s="96"/>
      <c r="Q3" s="92"/>
    </row>
    <row r="4" spans="1:63" ht="15" customHeight="1">
      <c r="AB4" s="97"/>
      <c r="AC4" s="97"/>
      <c r="AH4" s="92"/>
      <c r="AI4" s="92"/>
    </row>
    <row r="5" spans="1:63" ht="15" customHeight="1">
      <c r="D5" s="98" t="s">
        <v>141</v>
      </c>
      <c r="E5" s="99"/>
      <c r="F5" s="100"/>
      <c r="I5" s="101"/>
      <c r="K5" s="99" t="s">
        <v>142</v>
      </c>
      <c r="L5" s="92"/>
      <c r="M5" s="92"/>
      <c r="N5" s="92"/>
      <c r="O5" s="92"/>
      <c r="P5" s="92"/>
      <c r="AC5" s="99"/>
      <c r="AD5" s="92"/>
      <c r="AF5" s="99"/>
    </row>
    <row r="6" spans="1:63" ht="19.5" customHeight="1">
      <c r="B6" s="102" t="s">
        <v>143</v>
      </c>
      <c r="D6" s="100" t="s">
        <v>144</v>
      </c>
      <c r="E6" s="103"/>
      <c r="J6" s="99"/>
      <c r="K6" s="93"/>
      <c r="M6" s="93"/>
      <c r="N6" s="93"/>
      <c r="AA6" s="104" t="s">
        <v>145</v>
      </c>
      <c r="AD6" s="105"/>
      <c r="AR6" s="104" t="s">
        <v>146</v>
      </c>
      <c r="AS6" s="106"/>
      <c r="AT6" s="106"/>
      <c r="AU6" s="106"/>
      <c r="AV6" s="106"/>
      <c r="AW6" s="106"/>
      <c r="AX6" s="106"/>
      <c r="AY6" s="106"/>
      <c r="AZ6" s="106"/>
    </row>
    <row r="7" spans="1:63" ht="15" customHeight="1">
      <c r="D7" s="91"/>
      <c r="E7" s="96"/>
      <c r="F7" s="95"/>
      <c r="G7" s="91"/>
      <c r="H7" s="91"/>
      <c r="I7" s="91"/>
      <c r="J7" s="91"/>
      <c r="L7" s="91"/>
      <c r="M7" s="91"/>
      <c r="N7" s="91"/>
      <c r="O7" s="91"/>
      <c r="P7" s="91"/>
      <c r="Q7" s="91"/>
      <c r="R7" s="91"/>
      <c r="S7" s="91"/>
      <c r="T7" s="91"/>
      <c r="U7" s="91"/>
      <c r="V7" s="91"/>
      <c r="W7" s="95"/>
      <c r="X7" s="95"/>
      <c r="Y7" s="95"/>
      <c r="Z7" s="95"/>
      <c r="AA7" s="95"/>
      <c r="AB7" s="95"/>
      <c r="AC7" s="95"/>
      <c r="AD7" s="95"/>
      <c r="AE7" s="91"/>
      <c r="AF7" s="91"/>
      <c r="AG7" s="91"/>
      <c r="AH7" s="91"/>
      <c r="AI7" s="91"/>
      <c r="AJ7" s="91"/>
      <c r="AK7" s="91"/>
      <c r="AL7" s="91"/>
    </row>
    <row r="8" spans="1:63" ht="12" customHeight="1">
      <c r="A8" s="107"/>
      <c r="B8" s="210"/>
      <c r="C8" s="109" t="s">
        <v>147</v>
      </c>
      <c r="D8" s="109" t="s">
        <v>7</v>
      </c>
      <c r="E8" s="110" t="s">
        <v>148</v>
      </c>
      <c r="F8" s="109" t="s">
        <v>7</v>
      </c>
      <c r="G8" s="110" t="s">
        <v>148</v>
      </c>
      <c r="H8" s="109" t="s">
        <v>7</v>
      </c>
      <c r="I8" s="110" t="s">
        <v>148</v>
      </c>
      <c r="J8" s="111" t="s">
        <v>81</v>
      </c>
      <c r="K8" s="111" t="s">
        <v>50</v>
      </c>
      <c r="L8" s="111" t="s">
        <v>12</v>
      </c>
      <c r="M8" s="111" t="s">
        <v>13</v>
      </c>
      <c r="N8" s="111" t="s">
        <v>14</v>
      </c>
      <c r="O8" s="111" t="s">
        <v>15</v>
      </c>
      <c r="P8" s="111" t="s">
        <v>16</v>
      </c>
      <c r="Q8" s="111" t="s">
        <v>17</v>
      </c>
      <c r="R8" s="111" t="s">
        <v>18</v>
      </c>
      <c r="S8" s="111" t="s">
        <v>149</v>
      </c>
      <c r="T8" s="111" t="s">
        <v>150</v>
      </c>
      <c r="U8" s="111" t="s">
        <v>151</v>
      </c>
      <c r="W8" s="112" t="s">
        <v>152</v>
      </c>
      <c r="X8" s="112" t="s">
        <v>152</v>
      </c>
      <c r="Y8" s="112"/>
      <c r="Z8" s="112"/>
      <c r="AA8" s="111" t="s">
        <v>70</v>
      </c>
      <c r="AB8" s="111" t="s">
        <v>71</v>
      </c>
      <c r="AC8" s="111" t="s">
        <v>72</v>
      </c>
      <c r="AD8" s="111" t="s">
        <v>73</v>
      </c>
      <c r="AE8" s="111" t="s">
        <v>74</v>
      </c>
      <c r="AF8" s="111" t="s">
        <v>75</v>
      </c>
      <c r="AG8" s="111" t="s">
        <v>76</v>
      </c>
      <c r="AH8" s="111" t="s">
        <v>77</v>
      </c>
      <c r="AI8" s="111" t="s">
        <v>78</v>
      </c>
      <c r="AJ8" s="111" t="s">
        <v>79</v>
      </c>
      <c r="AK8" s="111" t="s">
        <v>80</v>
      </c>
      <c r="AL8" s="111" t="s">
        <v>86</v>
      </c>
      <c r="AN8" s="112" t="s">
        <v>152</v>
      </c>
      <c r="AO8" s="112" t="s">
        <v>152</v>
      </c>
      <c r="AP8" s="112"/>
      <c r="AQ8" s="112"/>
      <c r="AR8" s="113" t="s">
        <v>53</v>
      </c>
      <c r="AS8" s="111" t="s">
        <v>54</v>
      </c>
      <c r="AT8" s="111" t="s">
        <v>55</v>
      </c>
      <c r="AU8" s="111" t="s">
        <v>56</v>
      </c>
      <c r="AV8" s="111" t="s">
        <v>57</v>
      </c>
      <c r="AW8" s="111" t="s">
        <v>58</v>
      </c>
      <c r="AX8" s="111" t="s">
        <v>59</v>
      </c>
      <c r="AY8" s="111" t="s">
        <v>60</v>
      </c>
      <c r="AZ8" s="111" t="s">
        <v>61</v>
      </c>
      <c r="BA8" s="111" t="s">
        <v>62</v>
      </c>
      <c r="BB8" s="111" t="s">
        <v>63</v>
      </c>
      <c r="BC8" s="111" t="s">
        <v>64</v>
      </c>
      <c r="BD8" s="111"/>
      <c r="BE8" s="112" t="s">
        <v>152</v>
      </c>
      <c r="BF8" s="112" t="s">
        <v>152</v>
      </c>
      <c r="BG8" s="112"/>
      <c r="BH8" s="112"/>
      <c r="BI8" s="114"/>
      <c r="BJ8" s="210"/>
      <c r="BK8" s="111"/>
    </row>
    <row r="9" spans="1:63" ht="12" customHeight="1">
      <c r="A9" s="107"/>
      <c r="B9" s="210"/>
      <c r="C9" s="115" t="s">
        <v>153</v>
      </c>
      <c r="D9" s="109" t="s">
        <v>19</v>
      </c>
      <c r="E9" s="110" t="s">
        <v>19</v>
      </c>
      <c r="F9" s="109" t="s">
        <v>154</v>
      </c>
      <c r="G9" s="110" t="s">
        <v>154</v>
      </c>
      <c r="H9" s="109" t="s">
        <v>23</v>
      </c>
      <c r="I9" s="110" t="s">
        <v>23</v>
      </c>
      <c r="J9" s="116" t="s">
        <v>94</v>
      </c>
      <c r="K9" s="117" t="s">
        <v>95</v>
      </c>
      <c r="L9" s="118">
        <v>41900</v>
      </c>
      <c r="M9" s="117" t="s">
        <v>96</v>
      </c>
      <c r="N9" s="116">
        <v>43010</v>
      </c>
      <c r="O9" s="116">
        <v>43017</v>
      </c>
      <c r="P9" s="117" t="s">
        <v>97</v>
      </c>
      <c r="Q9" s="117" t="s">
        <v>98</v>
      </c>
      <c r="R9" s="117" t="s">
        <v>99</v>
      </c>
      <c r="S9" s="117" t="s">
        <v>100</v>
      </c>
      <c r="T9" s="117" t="s">
        <v>101</v>
      </c>
      <c r="U9" s="117" t="s">
        <v>102</v>
      </c>
      <c r="W9" s="112" t="s">
        <v>155</v>
      </c>
      <c r="X9" s="112" t="s">
        <v>156</v>
      </c>
      <c r="Y9" s="112" t="s">
        <v>157</v>
      </c>
      <c r="Z9" s="112" t="s">
        <v>158</v>
      </c>
      <c r="AA9" s="117" t="s">
        <v>103</v>
      </c>
      <c r="AB9" s="117" t="s">
        <v>128</v>
      </c>
      <c r="AC9" s="119" t="s">
        <v>129</v>
      </c>
      <c r="AD9" s="119" t="s">
        <v>104</v>
      </c>
      <c r="AE9" s="119" t="s">
        <v>105</v>
      </c>
      <c r="AF9" s="119" t="s">
        <v>106</v>
      </c>
      <c r="AG9" s="119" t="s">
        <v>107</v>
      </c>
      <c r="AH9" s="117" t="s">
        <v>108</v>
      </c>
      <c r="AI9" s="117" t="s">
        <v>109</v>
      </c>
      <c r="AJ9" s="117" t="s">
        <v>110</v>
      </c>
      <c r="AK9" s="117" t="s">
        <v>111</v>
      </c>
      <c r="AN9" s="112" t="s">
        <v>155</v>
      </c>
      <c r="AO9" s="112" t="s">
        <v>156</v>
      </c>
      <c r="AP9" s="112" t="s">
        <v>157</v>
      </c>
      <c r="AQ9" s="112" t="s">
        <v>158</v>
      </c>
      <c r="AR9" s="120" t="s">
        <v>112</v>
      </c>
      <c r="AS9" s="117" t="s">
        <v>113</v>
      </c>
      <c r="AT9" s="117" t="s">
        <v>114</v>
      </c>
      <c r="AU9" s="117" t="s">
        <v>115</v>
      </c>
      <c r="AV9" s="117" t="s">
        <v>116</v>
      </c>
      <c r="AW9" s="117" t="s">
        <v>117</v>
      </c>
      <c r="AX9" s="117" t="s">
        <v>118</v>
      </c>
      <c r="AY9" s="117" t="s">
        <v>119</v>
      </c>
      <c r="AZ9" s="117" t="s">
        <v>120</v>
      </c>
      <c r="BA9" s="117" t="s">
        <v>121</v>
      </c>
      <c r="BB9" s="117" t="s">
        <v>122</v>
      </c>
      <c r="BC9" s="117" t="s">
        <v>123</v>
      </c>
      <c r="BD9" s="117"/>
      <c r="BE9" s="112" t="s">
        <v>155</v>
      </c>
      <c r="BF9" s="112" t="s">
        <v>156</v>
      </c>
      <c r="BG9" s="112" t="s">
        <v>157</v>
      </c>
      <c r="BH9" s="112" t="s">
        <v>158</v>
      </c>
      <c r="BI9" s="114"/>
      <c r="BJ9" s="210"/>
      <c r="BK9" s="117"/>
    </row>
    <row r="10" spans="1:63" ht="6" customHeight="1">
      <c r="A10" s="107"/>
      <c r="B10" s="107"/>
      <c r="C10" s="121"/>
      <c r="D10" s="111"/>
      <c r="E10" s="109"/>
      <c r="F10" s="109"/>
      <c r="G10" s="111"/>
      <c r="H10" s="109"/>
      <c r="I10" s="109"/>
      <c r="J10" s="114"/>
      <c r="K10" s="111"/>
      <c r="L10" s="111"/>
      <c r="M10" s="111"/>
      <c r="N10" s="111"/>
      <c r="O10" s="111"/>
      <c r="P10" s="111"/>
      <c r="Q10" s="111"/>
      <c r="R10" s="111"/>
      <c r="S10" s="111"/>
      <c r="T10" s="111"/>
      <c r="U10" s="111"/>
      <c r="W10" s="112"/>
      <c r="X10" s="112"/>
      <c r="Y10" s="112"/>
      <c r="Z10" s="112"/>
      <c r="AA10" s="109"/>
      <c r="AB10" s="111"/>
      <c r="AC10" s="111"/>
      <c r="AD10" s="109"/>
      <c r="AF10" s="111"/>
      <c r="AG10" s="111"/>
      <c r="AH10" s="111"/>
      <c r="AI10" s="111"/>
      <c r="AJ10" s="111"/>
      <c r="AK10" s="111"/>
      <c r="AL10" s="111"/>
      <c r="AN10" s="112"/>
      <c r="AO10" s="112"/>
      <c r="AP10" s="112"/>
      <c r="AQ10" s="112"/>
      <c r="AR10" s="109"/>
      <c r="AS10" s="109"/>
      <c r="AT10" s="109"/>
      <c r="AU10" s="109"/>
      <c r="AV10" s="109"/>
      <c r="AW10" s="109"/>
      <c r="AX10" s="109"/>
      <c r="AY10" s="109"/>
      <c r="AZ10" s="109"/>
      <c r="BA10" s="109"/>
      <c r="BB10" s="109"/>
      <c r="BC10" s="111"/>
      <c r="BD10" s="111"/>
      <c r="BE10" s="112"/>
      <c r="BF10" s="112"/>
      <c r="BG10" s="112"/>
      <c r="BH10" s="112"/>
      <c r="BI10" s="114"/>
      <c r="BJ10" s="107"/>
    </row>
    <row r="11" spans="1:63" ht="13.5" customHeight="1">
      <c r="A11" s="111">
        <v>1</v>
      </c>
      <c r="B11" s="122" t="s">
        <v>159</v>
      </c>
      <c r="C11" s="109" t="e">
        <f t="shared" ref="C11:C31" si="0">SUM(E11+G11+I11)</f>
        <v>#NUM!</v>
      </c>
      <c r="D11" s="109">
        <f t="shared" ref="D11:D36" si="1">SUM(J11:U11)</f>
        <v>221</v>
      </c>
      <c r="E11" s="109">
        <f t="shared" ref="E11:E36" si="2">SUM(D11-X11)</f>
        <v>189</v>
      </c>
      <c r="F11" s="109">
        <f t="shared" ref="F11:F38" si="3">SUM(AA11:AL11)</f>
        <v>148</v>
      </c>
      <c r="G11" s="109">
        <f t="shared" ref="G11:G38" si="4">SUM(F11-AO11)</f>
        <v>116</v>
      </c>
      <c r="H11" s="109">
        <f t="shared" ref="H11:H36" si="5">SUM(AR11:BC11)</f>
        <v>0</v>
      </c>
      <c r="I11" s="109" t="e">
        <f t="shared" ref="I11:I36" si="6">SUM(H11-BF11)</f>
        <v>#NUM!</v>
      </c>
      <c r="J11" s="111">
        <v>19</v>
      </c>
      <c r="K11" s="111">
        <v>16</v>
      </c>
      <c r="L11" s="111">
        <v>18</v>
      </c>
      <c r="M11" s="111">
        <v>16</v>
      </c>
      <c r="N11" s="111">
        <v>20</v>
      </c>
      <c r="O11" s="111">
        <v>20</v>
      </c>
      <c r="P11" s="111">
        <v>18</v>
      </c>
      <c r="Q11" s="111">
        <v>20</v>
      </c>
      <c r="R11" s="111">
        <v>18</v>
      </c>
      <c r="S11" s="111">
        <v>20</v>
      </c>
      <c r="T11" s="111">
        <v>18</v>
      </c>
      <c r="U11" s="111">
        <v>18</v>
      </c>
      <c r="W11" s="123">
        <f t="shared" ref="W11:W36" si="7">SUM(D11-X11)</f>
        <v>189</v>
      </c>
      <c r="X11" s="123">
        <f t="shared" ref="X11:X36" si="8">SUM(Y11+Z11)</f>
        <v>32</v>
      </c>
      <c r="Y11" s="123">
        <f t="shared" ref="Y11:Y36" si="9">SMALL(J11:U11,1)</f>
        <v>16</v>
      </c>
      <c r="Z11" s="123">
        <f t="shared" ref="Z11:Z36" si="10">SMALL(J11:U11,2)</f>
        <v>16</v>
      </c>
      <c r="AA11" s="111">
        <v>19</v>
      </c>
      <c r="AB11" s="111">
        <v>19</v>
      </c>
      <c r="AC11" s="111">
        <v>20</v>
      </c>
      <c r="AD11" s="111">
        <v>14</v>
      </c>
      <c r="AE11" s="111">
        <v>19</v>
      </c>
      <c r="AF11" s="111">
        <v>18</v>
      </c>
      <c r="AG11" s="111">
        <v>19</v>
      </c>
      <c r="AH11" s="111">
        <v>20</v>
      </c>
      <c r="AI11" s="111"/>
      <c r="AJ11" s="111"/>
      <c r="AK11" s="111"/>
      <c r="AL11" s="111"/>
      <c r="AN11" s="123">
        <f>SUM(F11-AO11)</f>
        <v>116</v>
      </c>
      <c r="AO11" s="123">
        <f t="shared" ref="AO11:AO38" si="11">SUM(AP11+AQ11)</f>
        <v>32</v>
      </c>
      <c r="AP11" s="123">
        <f t="shared" ref="AP11:AP38" si="12">SMALL(AA11:AL11,1)</f>
        <v>14</v>
      </c>
      <c r="AQ11" s="123">
        <f t="shared" ref="AQ11:AQ38" si="13">SMALL(AA11:AL11,2)</f>
        <v>18</v>
      </c>
      <c r="AR11" s="111"/>
      <c r="AS11" s="111"/>
      <c r="AT11" s="111"/>
      <c r="AU11" s="111"/>
      <c r="AV11" s="111"/>
      <c r="AW11" s="111"/>
      <c r="AX11" s="111"/>
      <c r="AY11" s="111"/>
      <c r="AZ11" s="111"/>
      <c r="BA11" s="111"/>
      <c r="BB11" s="111"/>
      <c r="BC11" s="111"/>
      <c r="BD11" s="111"/>
      <c r="BE11" s="123" t="e">
        <f t="shared" ref="BE11:BE37" si="14">SUM(H11-BF11)</f>
        <v>#NUM!</v>
      </c>
      <c r="BF11" s="123" t="e">
        <f t="shared" ref="BF11:BF37" si="15">SUM(BG11+BH11)</f>
        <v>#NUM!</v>
      </c>
      <c r="BG11" s="123" t="e">
        <f t="shared" ref="BG11:BG37" si="16">SMALL(AR11:BC11,1)</f>
        <v>#NUM!</v>
      </c>
      <c r="BH11" s="123" t="e">
        <f t="shared" ref="BH11:BH37" si="17">SMALL(AR11:BC11,2)</f>
        <v>#NUM!</v>
      </c>
      <c r="BI11" s="114"/>
      <c r="BJ11" s="124"/>
    </row>
    <row r="12" spans="1:63" ht="13.5" customHeight="1">
      <c r="A12" s="111">
        <v>2</v>
      </c>
      <c r="B12" s="122" t="s">
        <v>160</v>
      </c>
      <c r="C12" s="109" t="e">
        <f t="shared" si="0"/>
        <v>#NUM!</v>
      </c>
      <c r="D12" s="109">
        <f t="shared" si="1"/>
        <v>199</v>
      </c>
      <c r="E12" s="109">
        <f t="shared" si="2"/>
        <v>183</v>
      </c>
      <c r="F12" s="109">
        <f t="shared" si="3"/>
        <v>146</v>
      </c>
      <c r="G12" s="109">
        <f t="shared" si="4"/>
        <v>113</v>
      </c>
      <c r="H12" s="109">
        <f t="shared" si="5"/>
        <v>0</v>
      </c>
      <c r="I12" s="109" t="e">
        <f t="shared" si="6"/>
        <v>#NUM!</v>
      </c>
      <c r="J12" s="111">
        <v>18</v>
      </c>
      <c r="K12" s="111">
        <v>17</v>
      </c>
      <c r="L12" s="111">
        <v>19</v>
      </c>
      <c r="M12" s="111">
        <v>16</v>
      </c>
      <c r="N12" s="111">
        <v>0</v>
      </c>
      <c r="O12" s="111">
        <v>16</v>
      </c>
      <c r="P12" s="111">
        <v>19</v>
      </c>
      <c r="Q12" s="111">
        <v>20</v>
      </c>
      <c r="R12" s="111">
        <v>20</v>
      </c>
      <c r="S12" s="111">
        <v>19</v>
      </c>
      <c r="T12" s="111">
        <v>17</v>
      </c>
      <c r="U12" s="111">
        <v>18</v>
      </c>
      <c r="W12" s="123">
        <f t="shared" si="7"/>
        <v>183</v>
      </c>
      <c r="X12" s="123">
        <f t="shared" si="8"/>
        <v>16</v>
      </c>
      <c r="Y12" s="123">
        <f t="shared" si="9"/>
        <v>0</v>
      </c>
      <c r="Z12" s="123">
        <f t="shared" si="10"/>
        <v>16</v>
      </c>
      <c r="AA12" s="111">
        <v>19</v>
      </c>
      <c r="AB12" s="111">
        <v>18</v>
      </c>
      <c r="AC12" s="111">
        <v>16</v>
      </c>
      <c r="AD12" s="111">
        <v>18</v>
      </c>
      <c r="AE12" s="111">
        <v>18</v>
      </c>
      <c r="AF12" s="111">
        <v>20</v>
      </c>
      <c r="AG12" s="111">
        <v>17</v>
      </c>
      <c r="AH12" s="111">
        <v>20</v>
      </c>
      <c r="AI12" s="111"/>
      <c r="AJ12" s="111"/>
      <c r="AK12" s="111"/>
      <c r="AL12" s="111"/>
      <c r="AN12" s="123">
        <f t="shared" ref="AN12:AN38" si="18">SUM(F12-AO12)</f>
        <v>113</v>
      </c>
      <c r="AO12" s="123">
        <f t="shared" si="11"/>
        <v>33</v>
      </c>
      <c r="AP12" s="123">
        <f t="shared" si="12"/>
        <v>16</v>
      </c>
      <c r="AQ12" s="123">
        <f t="shared" si="13"/>
        <v>17</v>
      </c>
      <c r="AR12" s="111"/>
      <c r="AS12" s="111"/>
      <c r="AT12" s="111"/>
      <c r="AU12" s="111"/>
      <c r="AV12" s="111"/>
      <c r="AW12" s="111"/>
      <c r="AX12" s="111"/>
      <c r="AY12" s="111"/>
      <c r="AZ12" s="111"/>
      <c r="BA12" s="111"/>
      <c r="BB12" s="111"/>
      <c r="BC12" s="111"/>
      <c r="BD12" s="111"/>
      <c r="BE12" s="123" t="e">
        <f t="shared" si="14"/>
        <v>#NUM!</v>
      </c>
      <c r="BF12" s="123" t="e">
        <f t="shared" si="15"/>
        <v>#NUM!</v>
      </c>
      <c r="BG12" s="123" t="e">
        <f t="shared" si="16"/>
        <v>#NUM!</v>
      </c>
      <c r="BH12" s="123" t="e">
        <f t="shared" si="17"/>
        <v>#NUM!</v>
      </c>
      <c r="BI12" s="114"/>
      <c r="BJ12" s="124"/>
    </row>
    <row r="13" spans="1:63" ht="13.5" customHeight="1">
      <c r="A13" s="111">
        <v>3</v>
      </c>
      <c r="B13" s="125" t="s">
        <v>85</v>
      </c>
      <c r="C13" s="109" t="e">
        <f t="shared" si="0"/>
        <v>#NUM!</v>
      </c>
      <c r="D13" s="109">
        <f t="shared" si="1"/>
        <v>200</v>
      </c>
      <c r="E13" s="109">
        <f t="shared" si="2"/>
        <v>172</v>
      </c>
      <c r="F13" s="109">
        <f t="shared" si="3"/>
        <v>145</v>
      </c>
      <c r="G13" s="109">
        <f t="shared" si="4"/>
        <v>112</v>
      </c>
      <c r="H13" s="109">
        <f t="shared" si="5"/>
        <v>0</v>
      </c>
      <c r="I13" s="109" t="e">
        <f t="shared" si="6"/>
        <v>#NUM!</v>
      </c>
      <c r="J13" s="111">
        <v>17</v>
      </c>
      <c r="K13" s="111">
        <v>16</v>
      </c>
      <c r="L13" s="111">
        <v>19</v>
      </c>
      <c r="M13" s="111">
        <v>17</v>
      </c>
      <c r="N13" s="111">
        <v>20</v>
      </c>
      <c r="O13" s="111">
        <v>14</v>
      </c>
      <c r="P13" s="111">
        <v>16</v>
      </c>
      <c r="Q13" s="111">
        <v>16</v>
      </c>
      <c r="R13" s="111">
        <v>14</v>
      </c>
      <c r="S13" s="111">
        <v>16</v>
      </c>
      <c r="T13" s="111">
        <v>19</v>
      </c>
      <c r="U13" s="111">
        <v>16</v>
      </c>
      <c r="W13" s="123">
        <f t="shared" si="7"/>
        <v>172</v>
      </c>
      <c r="X13" s="123">
        <f t="shared" si="8"/>
        <v>28</v>
      </c>
      <c r="Y13" s="123">
        <f t="shared" si="9"/>
        <v>14</v>
      </c>
      <c r="Z13" s="123">
        <f t="shared" si="10"/>
        <v>14</v>
      </c>
      <c r="AA13" s="111">
        <v>20</v>
      </c>
      <c r="AB13" s="111">
        <v>16</v>
      </c>
      <c r="AC13" s="111">
        <v>19</v>
      </c>
      <c r="AD13" s="111">
        <v>17</v>
      </c>
      <c r="AE13" s="111">
        <v>18</v>
      </c>
      <c r="AF13" s="111">
        <v>18</v>
      </c>
      <c r="AG13" s="111">
        <v>17</v>
      </c>
      <c r="AH13" s="111">
        <v>20</v>
      </c>
      <c r="AI13" s="111"/>
      <c r="AJ13" s="111"/>
      <c r="AK13" s="111"/>
      <c r="AL13" s="111"/>
      <c r="AN13" s="123">
        <f t="shared" si="18"/>
        <v>112</v>
      </c>
      <c r="AO13" s="123">
        <f t="shared" si="11"/>
        <v>33</v>
      </c>
      <c r="AP13" s="123">
        <f t="shared" si="12"/>
        <v>16</v>
      </c>
      <c r="AQ13" s="123">
        <f t="shared" si="13"/>
        <v>17</v>
      </c>
      <c r="AR13" s="111"/>
      <c r="AS13" s="111"/>
      <c r="AT13" s="111"/>
      <c r="AU13" s="111"/>
      <c r="AV13" s="111"/>
      <c r="AW13" s="111"/>
      <c r="AX13" s="111"/>
      <c r="AY13" s="111"/>
      <c r="AZ13" s="111"/>
      <c r="BA13" s="111"/>
      <c r="BB13" s="111"/>
      <c r="BC13" s="111"/>
      <c r="BD13" s="111"/>
      <c r="BE13" s="123" t="e">
        <f t="shared" si="14"/>
        <v>#NUM!</v>
      </c>
      <c r="BF13" s="123" t="e">
        <f t="shared" si="15"/>
        <v>#NUM!</v>
      </c>
      <c r="BG13" s="123" t="e">
        <f t="shared" si="16"/>
        <v>#NUM!</v>
      </c>
      <c r="BH13" s="123" t="e">
        <f t="shared" si="17"/>
        <v>#NUM!</v>
      </c>
      <c r="BI13" s="114"/>
      <c r="BJ13" s="124"/>
    </row>
    <row r="14" spans="1:63" ht="13.5" customHeight="1">
      <c r="A14" s="111">
        <v>4</v>
      </c>
      <c r="B14" s="126" t="s">
        <v>37</v>
      </c>
      <c r="C14" s="109" t="e">
        <f t="shared" si="0"/>
        <v>#NUM!</v>
      </c>
      <c r="D14" s="109">
        <f t="shared" si="1"/>
        <v>151</v>
      </c>
      <c r="E14" s="109">
        <f t="shared" si="2"/>
        <v>151</v>
      </c>
      <c r="F14" s="109">
        <f t="shared" si="3"/>
        <v>128</v>
      </c>
      <c r="G14" s="109">
        <f t="shared" si="4"/>
        <v>111</v>
      </c>
      <c r="H14" s="109">
        <f t="shared" si="5"/>
        <v>0</v>
      </c>
      <c r="I14" s="109" t="e">
        <f t="shared" si="6"/>
        <v>#NUM!</v>
      </c>
      <c r="J14" s="111">
        <v>0</v>
      </c>
      <c r="K14" s="111">
        <v>0</v>
      </c>
      <c r="L14" s="117">
        <v>0</v>
      </c>
      <c r="M14" s="117">
        <v>18</v>
      </c>
      <c r="N14" s="117">
        <v>15</v>
      </c>
      <c r="O14" s="117">
        <v>16</v>
      </c>
      <c r="P14" s="111">
        <v>19</v>
      </c>
      <c r="Q14" s="111">
        <v>16</v>
      </c>
      <c r="R14" s="111">
        <v>15</v>
      </c>
      <c r="S14" s="111">
        <v>17</v>
      </c>
      <c r="T14" s="111">
        <v>19</v>
      </c>
      <c r="U14" s="111">
        <v>16</v>
      </c>
      <c r="W14" s="123">
        <f t="shared" si="7"/>
        <v>151</v>
      </c>
      <c r="X14" s="123">
        <f t="shared" si="8"/>
        <v>0</v>
      </c>
      <c r="Y14" s="123">
        <f t="shared" si="9"/>
        <v>0</v>
      </c>
      <c r="Z14" s="123">
        <f t="shared" si="10"/>
        <v>0</v>
      </c>
      <c r="AA14" s="111">
        <v>17</v>
      </c>
      <c r="AB14" s="111">
        <v>19</v>
      </c>
      <c r="AC14" s="111">
        <v>19</v>
      </c>
      <c r="AD14" s="111">
        <v>19</v>
      </c>
      <c r="AE14" s="111">
        <v>18</v>
      </c>
      <c r="AF14" s="111">
        <v>18</v>
      </c>
      <c r="AG14" s="111">
        <v>18</v>
      </c>
      <c r="AH14" s="111">
        <v>0</v>
      </c>
      <c r="AI14" s="111"/>
      <c r="AJ14" s="111"/>
      <c r="AK14" s="111"/>
      <c r="AL14" s="111"/>
      <c r="AM14" s="111"/>
      <c r="AN14" s="123">
        <f t="shared" si="18"/>
        <v>111</v>
      </c>
      <c r="AO14" s="123">
        <f t="shared" si="11"/>
        <v>17</v>
      </c>
      <c r="AP14" s="123">
        <f t="shared" si="12"/>
        <v>0</v>
      </c>
      <c r="AQ14" s="123">
        <f t="shared" si="13"/>
        <v>17</v>
      </c>
      <c r="AR14" s="111"/>
      <c r="AS14" s="111"/>
      <c r="AT14" s="111"/>
      <c r="AU14" s="111"/>
      <c r="AV14" s="111"/>
      <c r="AW14" s="111"/>
      <c r="AX14" s="111"/>
      <c r="AY14" s="111"/>
      <c r="AZ14" s="111"/>
      <c r="BA14" s="111"/>
      <c r="BB14" s="111"/>
      <c r="BC14" s="111"/>
      <c r="BD14" s="111"/>
      <c r="BE14" s="123" t="e">
        <f t="shared" si="14"/>
        <v>#NUM!</v>
      </c>
      <c r="BF14" s="123" t="e">
        <f t="shared" si="15"/>
        <v>#NUM!</v>
      </c>
      <c r="BG14" s="123" t="e">
        <f t="shared" si="16"/>
        <v>#NUM!</v>
      </c>
      <c r="BH14" s="123" t="e">
        <f t="shared" si="17"/>
        <v>#NUM!</v>
      </c>
      <c r="BI14" s="114"/>
      <c r="BJ14" s="124"/>
    </row>
    <row r="15" spans="1:63" ht="13.5" customHeight="1">
      <c r="A15" s="111">
        <v>5</v>
      </c>
      <c r="B15" s="122" t="s">
        <v>161</v>
      </c>
      <c r="C15" s="109" t="e">
        <f t="shared" si="0"/>
        <v>#NUM!</v>
      </c>
      <c r="D15" s="109">
        <f t="shared" si="1"/>
        <v>192</v>
      </c>
      <c r="E15" s="109">
        <f t="shared" si="2"/>
        <v>168</v>
      </c>
      <c r="F15" s="109">
        <f t="shared" si="3"/>
        <v>134</v>
      </c>
      <c r="G15" s="109">
        <f t="shared" si="4"/>
        <v>105</v>
      </c>
      <c r="H15" s="109">
        <f t="shared" si="5"/>
        <v>0</v>
      </c>
      <c r="I15" s="109" t="e">
        <f t="shared" si="6"/>
        <v>#NUM!</v>
      </c>
      <c r="J15" s="111">
        <v>14</v>
      </c>
      <c r="K15" s="111">
        <v>11</v>
      </c>
      <c r="L15" s="111">
        <v>20</v>
      </c>
      <c r="M15" s="111">
        <v>15</v>
      </c>
      <c r="N15" s="111">
        <v>15</v>
      </c>
      <c r="O15" s="111">
        <v>17</v>
      </c>
      <c r="P15" s="111">
        <v>16</v>
      </c>
      <c r="Q15" s="111">
        <v>18</v>
      </c>
      <c r="R15" s="111">
        <v>17</v>
      </c>
      <c r="S15" s="111">
        <v>20</v>
      </c>
      <c r="T15" s="111">
        <v>16</v>
      </c>
      <c r="U15" s="111">
        <v>13</v>
      </c>
      <c r="W15" s="123">
        <f t="shared" si="7"/>
        <v>168</v>
      </c>
      <c r="X15" s="123">
        <f t="shared" si="8"/>
        <v>24</v>
      </c>
      <c r="Y15" s="123">
        <f t="shared" si="9"/>
        <v>11</v>
      </c>
      <c r="Z15" s="123">
        <f t="shared" si="10"/>
        <v>13</v>
      </c>
      <c r="AA15" s="111">
        <v>18</v>
      </c>
      <c r="AB15" s="111">
        <v>16</v>
      </c>
      <c r="AC15" s="111">
        <v>18</v>
      </c>
      <c r="AD15" s="111">
        <v>14</v>
      </c>
      <c r="AE15" s="111">
        <v>15</v>
      </c>
      <c r="AF15" s="111">
        <v>17</v>
      </c>
      <c r="AG15" s="111">
        <v>20</v>
      </c>
      <c r="AH15" s="111">
        <v>16</v>
      </c>
      <c r="AI15" s="111"/>
      <c r="AJ15" s="111"/>
      <c r="AK15" s="111"/>
      <c r="AL15" s="111"/>
      <c r="AN15" s="123">
        <f t="shared" si="18"/>
        <v>105</v>
      </c>
      <c r="AO15" s="123">
        <f t="shared" si="11"/>
        <v>29</v>
      </c>
      <c r="AP15" s="123">
        <f t="shared" si="12"/>
        <v>14</v>
      </c>
      <c r="AQ15" s="123">
        <f t="shared" si="13"/>
        <v>15</v>
      </c>
      <c r="AR15" s="111"/>
      <c r="AS15" s="111"/>
      <c r="AT15" s="111"/>
      <c r="AU15" s="111"/>
      <c r="AV15" s="111"/>
      <c r="AW15" s="111"/>
      <c r="AX15" s="111"/>
      <c r="AY15" s="111"/>
      <c r="AZ15" s="111"/>
      <c r="BA15" s="111"/>
      <c r="BB15" s="111"/>
      <c r="BC15" s="111"/>
      <c r="BD15" s="111"/>
      <c r="BE15" s="123" t="e">
        <f t="shared" si="14"/>
        <v>#NUM!</v>
      </c>
      <c r="BF15" s="123" t="e">
        <f t="shared" si="15"/>
        <v>#NUM!</v>
      </c>
      <c r="BG15" s="123" t="e">
        <f t="shared" si="16"/>
        <v>#NUM!</v>
      </c>
      <c r="BH15" s="123" t="e">
        <f t="shared" si="17"/>
        <v>#NUM!</v>
      </c>
      <c r="BI15" s="114"/>
      <c r="BJ15" s="124"/>
    </row>
    <row r="16" spans="1:63" ht="13.5" customHeight="1">
      <c r="A16" s="111">
        <v>6</v>
      </c>
      <c r="B16" s="126" t="s">
        <v>162</v>
      </c>
      <c r="C16" s="109" t="e">
        <f t="shared" si="0"/>
        <v>#NUM!</v>
      </c>
      <c r="D16" s="109">
        <f t="shared" si="1"/>
        <v>128</v>
      </c>
      <c r="E16" s="109">
        <f t="shared" si="2"/>
        <v>128</v>
      </c>
      <c r="F16" s="109">
        <f t="shared" si="3"/>
        <v>104</v>
      </c>
      <c r="G16" s="109">
        <f t="shared" si="4"/>
        <v>104</v>
      </c>
      <c r="H16" s="109">
        <f t="shared" si="5"/>
        <v>0</v>
      </c>
      <c r="I16" s="109" t="e">
        <f t="shared" si="6"/>
        <v>#NUM!</v>
      </c>
      <c r="J16" s="111">
        <v>0</v>
      </c>
      <c r="K16" s="117">
        <v>0</v>
      </c>
      <c r="L16" s="117">
        <v>16</v>
      </c>
      <c r="M16" s="117">
        <v>15</v>
      </c>
      <c r="N16" s="117">
        <v>14</v>
      </c>
      <c r="O16" s="111">
        <v>17</v>
      </c>
      <c r="P16" s="111">
        <v>13</v>
      </c>
      <c r="Q16" s="111">
        <v>12</v>
      </c>
      <c r="R16" s="111">
        <v>14</v>
      </c>
      <c r="S16" s="111">
        <v>15</v>
      </c>
      <c r="T16" s="111">
        <v>12</v>
      </c>
      <c r="U16" s="111">
        <v>0</v>
      </c>
      <c r="W16" s="123">
        <f t="shared" si="7"/>
        <v>128</v>
      </c>
      <c r="X16" s="123">
        <f t="shared" si="8"/>
        <v>0</v>
      </c>
      <c r="Y16" s="123">
        <f t="shared" si="9"/>
        <v>0</v>
      </c>
      <c r="Z16" s="123">
        <f t="shared" si="10"/>
        <v>0</v>
      </c>
      <c r="AA16" s="111">
        <v>0</v>
      </c>
      <c r="AB16" s="111">
        <v>19</v>
      </c>
      <c r="AC16" s="111">
        <v>17</v>
      </c>
      <c r="AD16" s="111">
        <v>15</v>
      </c>
      <c r="AE16" s="111">
        <v>19</v>
      </c>
      <c r="AF16" s="111">
        <v>17</v>
      </c>
      <c r="AG16" s="111">
        <v>0</v>
      </c>
      <c r="AH16" s="111">
        <v>17</v>
      </c>
      <c r="AI16" s="111"/>
      <c r="AJ16" s="111"/>
      <c r="AK16" s="111"/>
      <c r="AL16" s="111"/>
      <c r="AN16" s="123">
        <f t="shared" si="18"/>
        <v>104</v>
      </c>
      <c r="AO16" s="123">
        <f t="shared" si="11"/>
        <v>0</v>
      </c>
      <c r="AP16" s="123">
        <f t="shared" si="12"/>
        <v>0</v>
      </c>
      <c r="AQ16" s="123">
        <f t="shared" si="13"/>
        <v>0</v>
      </c>
      <c r="AR16" s="111"/>
      <c r="AS16" s="111"/>
      <c r="AT16" s="111"/>
      <c r="AU16" s="111"/>
      <c r="AV16" s="111"/>
      <c r="AW16" s="111"/>
      <c r="AX16" s="111"/>
      <c r="AY16" s="111"/>
      <c r="AZ16" s="111"/>
      <c r="BA16" s="111"/>
      <c r="BB16" s="111"/>
      <c r="BC16" s="111"/>
      <c r="BD16" s="111"/>
      <c r="BE16" s="123" t="e">
        <f t="shared" si="14"/>
        <v>#NUM!</v>
      </c>
      <c r="BF16" s="123" t="e">
        <f t="shared" si="15"/>
        <v>#NUM!</v>
      </c>
      <c r="BG16" s="123" t="e">
        <f t="shared" si="16"/>
        <v>#NUM!</v>
      </c>
      <c r="BH16" s="123" t="e">
        <f t="shared" si="17"/>
        <v>#NUM!</v>
      </c>
      <c r="BI16" s="114"/>
      <c r="BJ16" s="114"/>
    </row>
    <row r="17" spans="1:72" ht="13.5" customHeight="1">
      <c r="A17" s="111">
        <v>7</v>
      </c>
      <c r="B17" s="125" t="s">
        <v>163</v>
      </c>
      <c r="C17" s="109" t="e">
        <f t="shared" si="0"/>
        <v>#NUM!</v>
      </c>
      <c r="D17" s="109">
        <f t="shared" si="1"/>
        <v>185</v>
      </c>
      <c r="E17" s="109">
        <f t="shared" si="2"/>
        <v>161</v>
      </c>
      <c r="F17" s="109">
        <f t="shared" si="3"/>
        <v>118</v>
      </c>
      <c r="G17" s="109">
        <f t="shared" si="4"/>
        <v>103</v>
      </c>
      <c r="H17" s="109">
        <f t="shared" si="5"/>
        <v>0</v>
      </c>
      <c r="I17" s="109" t="e">
        <f t="shared" si="6"/>
        <v>#NUM!</v>
      </c>
      <c r="J17" s="111">
        <v>16</v>
      </c>
      <c r="K17" s="111">
        <v>18</v>
      </c>
      <c r="L17" s="111">
        <v>13</v>
      </c>
      <c r="M17" s="111">
        <v>14</v>
      </c>
      <c r="N17" s="111">
        <v>18</v>
      </c>
      <c r="O17" s="111">
        <v>18</v>
      </c>
      <c r="P17" s="111">
        <v>18</v>
      </c>
      <c r="Q17" s="111">
        <v>16</v>
      </c>
      <c r="R17" s="111">
        <v>13</v>
      </c>
      <c r="S17" s="111">
        <v>11</v>
      </c>
      <c r="T17" s="111">
        <v>16</v>
      </c>
      <c r="U17" s="111">
        <v>14</v>
      </c>
      <c r="W17" s="123">
        <f t="shared" si="7"/>
        <v>161</v>
      </c>
      <c r="X17" s="123">
        <f t="shared" si="8"/>
        <v>24</v>
      </c>
      <c r="Y17" s="123">
        <f t="shared" si="9"/>
        <v>11</v>
      </c>
      <c r="Z17" s="123">
        <f t="shared" si="10"/>
        <v>13</v>
      </c>
      <c r="AA17" s="111">
        <v>17</v>
      </c>
      <c r="AB17" s="111">
        <v>16</v>
      </c>
      <c r="AC17" s="111">
        <v>0</v>
      </c>
      <c r="AD17" s="111">
        <v>17</v>
      </c>
      <c r="AE17" s="111">
        <v>15</v>
      </c>
      <c r="AF17" s="111">
        <v>17</v>
      </c>
      <c r="AG17" s="111">
        <v>18</v>
      </c>
      <c r="AH17" s="111">
        <v>18</v>
      </c>
      <c r="AI17" s="111"/>
      <c r="AJ17" s="111"/>
      <c r="AK17" s="111"/>
      <c r="AL17" s="111"/>
      <c r="AN17" s="123">
        <f t="shared" si="18"/>
        <v>103</v>
      </c>
      <c r="AO17" s="123">
        <f t="shared" si="11"/>
        <v>15</v>
      </c>
      <c r="AP17" s="123">
        <f t="shared" si="12"/>
        <v>0</v>
      </c>
      <c r="AQ17" s="123">
        <f t="shared" si="13"/>
        <v>15</v>
      </c>
      <c r="AR17" s="111"/>
      <c r="AS17" s="111"/>
      <c r="AT17" s="111"/>
      <c r="AU17" s="111"/>
      <c r="AV17" s="111"/>
      <c r="AW17" s="111"/>
      <c r="AX17" s="111"/>
      <c r="AY17" s="111"/>
      <c r="AZ17" s="111"/>
      <c r="BA17" s="111"/>
      <c r="BB17" s="111"/>
      <c r="BC17" s="111"/>
      <c r="BD17" s="111"/>
      <c r="BE17" s="123" t="e">
        <f t="shared" si="14"/>
        <v>#NUM!</v>
      </c>
      <c r="BF17" s="123" t="e">
        <f t="shared" si="15"/>
        <v>#NUM!</v>
      </c>
      <c r="BG17" s="123" t="e">
        <f t="shared" si="16"/>
        <v>#NUM!</v>
      </c>
      <c r="BH17" s="123" t="e">
        <f t="shared" si="17"/>
        <v>#NUM!</v>
      </c>
      <c r="BI17" s="114"/>
      <c r="BJ17" s="124"/>
    </row>
    <row r="18" spans="1:72" ht="13.5" customHeight="1">
      <c r="A18" s="111">
        <v>8</v>
      </c>
      <c r="B18" s="126" t="s">
        <v>164</v>
      </c>
      <c r="C18" s="109" t="e">
        <f t="shared" si="0"/>
        <v>#NUM!</v>
      </c>
      <c r="D18" s="109">
        <f t="shared" si="1"/>
        <v>167</v>
      </c>
      <c r="E18" s="109">
        <f t="shared" si="2"/>
        <v>167</v>
      </c>
      <c r="F18" s="109">
        <f t="shared" si="3"/>
        <v>102</v>
      </c>
      <c r="G18" s="109">
        <f t="shared" si="4"/>
        <v>102</v>
      </c>
      <c r="H18" s="109">
        <f t="shared" si="5"/>
        <v>0</v>
      </c>
      <c r="I18" s="109" t="e">
        <f t="shared" si="6"/>
        <v>#NUM!</v>
      </c>
      <c r="J18" s="111">
        <v>0</v>
      </c>
      <c r="K18" s="111">
        <v>18</v>
      </c>
      <c r="L18" s="111">
        <v>15</v>
      </c>
      <c r="M18" s="111">
        <v>14</v>
      </c>
      <c r="N18" s="111">
        <v>17</v>
      </c>
      <c r="O18" s="111">
        <v>20</v>
      </c>
      <c r="P18" s="111">
        <v>13</v>
      </c>
      <c r="Q18" s="111">
        <v>14</v>
      </c>
      <c r="R18" s="111">
        <v>17</v>
      </c>
      <c r="S18" s="111">
        <v>0</v>
      </c>
      <c r="T18" s="111">
        <v>19</v>
      </c>
      <c r="U18" s="111">
        <v>20</v>
      </c>
      <c r="W18" s="123">
        <f t="shared" si="7"/>
        <v>167</v>
      </c>
      <c r="X18" s="123">
        <f t="shared" si="8"/>
        <v>0</v>
      </c>
      <c r="Y18" s="123">
        <f t="shared" si="9"/>
        <v>0</v>
      </c>
      <c r="Z18" s="123">
        <f t="shared" si="10"/>
        <v>0</v>
      </c>
      <c r="AA18" s="111">
        <v>13</v>
      </c>
      <c r="AB18" s="111">
        <v>15</v>
      </c>
      <c r="AC18" s="111">
        <v>0</v>
      </c>
      <c r="AD18" s="111">
        <v>19</v>
      </c>
      <c r="AE18" s="111">
        <v>17</v>
      </c>
      <c r="AF18" s="111">
        <v>18</v>
      </c>
      <c r="AG18" s="111">
        <v>20</v>
      </c>
      <c r="AH18" s="111">
        <v>0</v>
      </c>
      <c r="AI18" s="111"/>
      <c r="AJ18" s="111"/>
      <c r="AK18" s="111"/>
      <c r="AL18" s="111"/>
      <c r="AN18" s="123">
        <f t="shared" si="18"/>
        <v>102</v>
      </c>
      <c r="AO18" s="123">
        <f t="shared" si="11"/>
        <v>0</v>
      </c>
      <c r="AP18" s="123">
        <f t="shared" si="12"/>
        <v>0</v>
      </c>
      <c r="AQ18" s="123">
        <f t="shared" si="13"/>
        <v>0</v>
      </c>
      <c r="AR18" s="111"/>
      <c r="AS18" s="111"/>
      <c r="AT18" s="111"/>
      <c r="AU18" s="111"/>
      <c r="AV18" s="111"/>
      <c r="AW18" s="111"/>
      <c r="AX18" s="111"/>
      <c r="AY18" s="111"/>
      <c r="AZ18" s="111"/>
      <c r="BA18" s="111"/>
      <c r="BB18" s="111"/>
      <c r="BC18" s="111"/>
      <c r="BD18" s="111"/>
      <c r="BE18" s="123" t="e">
        <f t="shared" si="14"/>
        <v>#NUM!</v>
      </c>
      <c r="BF18" s="123" t="e">
        <f t="shared" si="15"/>
        <v>#NUM!</v>
      </c>
      <c r="BG18" s="123" t="e">
        <f t="shared" si="16"/>
        <v>#NUM!</v>
      </c>
      <c r="BH18" s="123" t="e">
        <f t="shared" si="17"/>
        <v>#NUM!</v>
      </c>
      <c r="BI18" s="114"/>
      <c r="BJ18" s="124"/>
      <c r="BT18" s="97"/>
    </row>
    <row r="19" spans="1:72" ht="13.5" customHeight="1">
      <c r="A19" s="111">
        <v>9</v>
      </c>
      <c r="B19" s="126" t="s">
        <v>165</v>
      </c>
      <c r="C19" s="109" t="e">
        <f t="shared" si="0"/>
        <v>#NUM!</v>
      </c>
      <c r="D19" s="109">
        <f t="shared" si="1"/>
        <v>155</v>
      </c>
      <c r="E19" s="109">
        <f t="shared" si="2"/>
        <v>155</v>
      </c>
      <c r="F19" s="109">
        <f t="shared" si="3"/>
        <v>126</v>
      </c>
      <c r="G19" s="109">
        <f t="shared" si="4"/>
        <v>101</v>
      </c>
      <c r="H19" s="109">
        <f t="shared" si="5"/>
        <v>0</v>
      </c>
      <c r="I19" s="109" t="e">
        <f t="shared" si="6"/>
        <v>#NUM!</v>
      </c>
      <c r="J19" s="111">
        <v>15</v>
      </c>
      <c r="K19" s="111">
        <v>13</v>
      </c>
      <c r="L19" s="111">
        <v>14</v>
      </c>
      <c r="M19" s="111">
        <v>19</v>
      </c>
      <c r="N19" s="111">
        <v>0</v>
      </c>
      <c r="O19" s="111">
        <v>0</v>
      </c>
      <c r="P19" s="111">
        <v>20</v>
      </c>
      <c r="Q19" s="111">
        <v>10</v>
      </c>
      <c r="R19" s="111">
        <v>13</v>
      </c>
      <c r="S19" s="111">
        <v>17</v>
      </c>
      <c r="T19" s="111">
        <v>16</v>
      </c>
      <c r="U19" s="111">
        <v>18</v>
      </c>
      <c r="V19" s="111"/>
      <c r="W19" s="123">
        <f t="shared" si="7"/>
        <v>155</v>
      </c>
      <c r="X19" s="123">
        <f t="shared" si="8"/>
        <v>0</v>
      </c>
      <c r="Y19" s="123">
        <f t="shared" si="9"/>
        <v>0</v>
      </c>
      <c r="Z19" s="123">
        <f t="shared" si="10"/>
        <v>0</v>
      </c>
      <c r="AA19" s="111">
        <v>18</v>
      </c>
      <c r="AB19" s="111">
        <v>19</v>
      </c>
      <c r="AC19" s="111">
        <v>19</v>
      </c>
      <c r="AD19" s="111">
        <v>13</v>
      </c>
      <c r="AE19" s="111">
        <v>15</v>
      </c>
      <c r="AF19" s="111">
        <v>15</v>
      </c>
      <c r="AG19" s="111">
        <v>12</v>
      </c>
      <c r="AH19" s="111">
        <v>15</v>
      </c>
      <c r="AI19" s="111"/>
      <c r="AJ19" s="111"/>
      <c r="AK19" s="111"/>
      <c r="AL19" s="111"/>
      <c r="AN19" s="123">
        <f t="shared" si="18"/>
        <v>101</v>
      </c>
      <c r="AO19" s="123">
        <f t="shared" si="11"/>
        <v>25</v>
      </c>
      <c r="AP19" s="123">
        <f t="shared" si="12"/>
        <v>12</v>
      </c>
      <c r="AQ19" s="123">
        <f t="shared" si="13"/>
        <v>13</v>
      </c>
      <c r="AR19" s="111"/>
      <c r="AS19" s="111"/>
      <c r="AT19" s="111"/>
      <c r="AU19" s="111"/>
      <c r="AV19" s="111"/>
      <c r="AW19" s="111"/>
      <c r="AX19" s="111"/>
      <c r="AY19" s="111"/>
      <c r="AZ19" s="111"/>
      <c r="BA19" s="111"/>
      <c r="BB19" s="111"/>
      <c r="BC19" s="111"/>
      <c r="BD19" s="111"/>
      <c r="BE19" s="123" t="e">
        <f t="shared" si="14"/>
        <v>#NUM!</v>
      </c>
      <c r="BF19" s="123" t="e">
        <f t="shared" si="15"/>
        <v>#NUM!</v>
      </c>
      <c r="BG19" s="123" t="e">
        <f t="shared" si="16"/>
        <v>#NUM!</v>
      </c>
      <c r="BH19" s="123" t="e">
        <f t="shared" si="17"/>
        <v>#NUM!</v>
      </c>
      <c r="BI19" s="114"/>
      <c r="BJ19" s="124"/>
    </row>
    <row r="20" spans="1:72" ht="13.5" customHeight="1">
      <c r="A20" s="111">
        <v>10</v>
      </c>
      <c r="B20" s="126" t="s">
        <v>166</v>
      </c>
      <c r="C20" s="109" t="e">
        <f t="shared" si="0"/>
        <v>#NUM!</v>
      </c>
      <c r="D20" s="109">
        <f t="shared" si="1"/>
        <v>175</v>
      </c>
      <c r="E20" s="109">
        <f t="shared" si="2"/>
        <v>157</v>
      </c>
      <c r="F20" s="109">
        <f t="shared" si="3"/>
        <v>121</v>
      </c>
      <c r="G20" s="109">
        <f t="shared" si="4"/>
        <v>97</v>
      </c>
      <c r="H20" s="109">
        <f t="shared" si="5"/>
        <v>0</v>
      </c>
      <c r="I20" s="109" t="e">
        <f t="shared" si="6"/>
        <v>#NUM!</v>
      </c>
      <c r="J20" s="111">
        <v>17</v>
      </c>
      <c r="K20" s="111">
        <v>16</v>
      </c>
      <c r="L20" s="111">
        <v>14</v>
      </c>
      <c r="M20" s="111">
        <v>10</v>
      </c>
      <c r="N20" s="111">
        <v>17</v>
      </c>
      <c r="O20" s="111">
        <v>11</v>
      </c>
      <c r="P20" s="111">
        <v>19</v>
      </c>
      <c r="Q20" s="111">
        <v>14</v>
      </c>
      <c r="R20" s="111">
        <v>17</v>
      </c>
      <c r="S20" s="111">
        <v>18</v>
      </c>
      <c r="T20" s="111">
        <v>14</v>
      </c>
      <c r="U20" s="111">
        <v>8</v>
      </c>
      <c r="V20" s="111"/>
      <c r="W20" s="123">
        <f t="shared" si="7"/>
        <v>157</v>
      </c>
      <c r="X20" s="123">
        <f t="shared" si="8"/>
        <v>18</v>
      </c>
      <c r="Y20" s="123">
        <f t="shared" si="9"/>
        <v>8</v>
      </c>
      <c r="Z20" s="123">
        <f t="shared" si="10"/>
        <v>10</v>
      </c>
      <c r="AA20" s="111">
        <v>14</v>
      </c>
      <c r="AB20" s="111">
        <v>15</v>
      </c>
      <c r="AC20" s="111">
        <v>16</v>
      </c>
      <c r="AD20" s="111">
        <v>19</v>
      </c>
      <c r="AE20" s="111">
        <v>16</v>
      </c>
      <c r="AF20" s="111">
        <v>17</v>
      </c>
      <c r="AG20" s="111">
        <v>13</v>
      </c>
      <c r="AH20" s="111">
        <v>11</v>
      </c>
      <c r="AI20" s="111"/>
      <c r="AJ20" s="111"/>
      <c r="AK20" s="111"/>
      <c r="AL20" s="111"/>
      <c r="AN20" s="123">
        <f t="shared" si="18"/>
        <v>97</v>
      </c>
      <c r="AO20" s="123">
        <f t="shared" si="11"/>
        <v>24</v>
      </c>
      <c r="AP20" s="123">
        <f t="shared" si="12"/>
        <v>11</v>
      </c>
      <c r="AQ20" s="123">
        <f t="shared" si="13"/>
        <v>13</v>
      </c>
      <c r="AR20" s="111"/>
      <c r="AS20" s="111"/>
      <c r="AT20" s="111"/>
      <c r="AU20" s="111"/>
      <c r="AV20" s="111"/>
      <c r="AW20" s="111"/>
      <c r="AX20" s="111"/>
      <c r="AY20" s="111"/>
      <c r="AZ20" s="111"/>
      <c r="BA20" s="111"/>
      <c r="BB20" s="111"/>
      <c r="BC20" s="111"/>
      <c r="BD20" s="111"/>
      <c r="BE20" s="123" t="e">
        <f t="shared" si="14"/>
        <v>#NUM!</v>
      </c>
      <c r="BF20" s="123" t="e">
        <f t="shared" si="15"/>
        <v>#NUM!</v>
      </c>
      <c r="BG20" s="123" t="e">
        <f t="shared" si="16"/>
        <v>#NUM!</v>
      </c>
      <c r="BH20" s="123" t="e">
        <f t="shared" si="17"/>
        <v>#NUM!</v>
      </c>
      <c r="BI20" s="111"/>
      <c r="BJ20" s="124"/>
    </row>
    <row r="21" spans="1:72" ht="13.5" customHeight="1">
      <c r="A21" s="111">
        <v>11</v>
      </c>
      <c r="B21" s="126" t="s">
        <v>167</v>
      </c>
      <c r="C21" s="109" t="e">
        <f t="shared" si="0"/>
        <v>#NUM!</v>
      </c>
      <c r="D21" s="109">
        <f t="shared" si="1"/>
        <v>183</v>
      </c>
      <c r="E21" s="109">
        <f t="shared" si="2"/>
        <v>157</v>
      </c>
      <c r="F21" s="109">
        <f t="shared" si="3"/>
        <v>107</v>
      </c>
      <c r="G21" s="109">
        <f t="shared" si="4"/>
        <v>95</v>
      </c>
      <c r="H21" s="109">
        <f t="shared" si="5"/>
        <v>0</v>
      </c>
      <c r="I21" s="109" t="e">
        <f t="shared" si="6"/>
        <v>#NUM!</v>
      </c>
      <c r="J21" s="111">
        <v>20</v>
      </c>
      <c r="K21" s="111">
        <v>17</v>
      </c>
      <c r="L21" s="111">
        <v>19</v>
      </c>
      <c r="M21" s="111">
        <v>13</v>
      </c>
      <c r="N21" s="111">
        <v>16</v>
      </c>
      <c r="O21" s="111">
        <v>14</v>
      </c>
      <c r="P21" s="111">
        <v>13</v>
      </c>
      <c r="Q21" s="111">
        <v>13</v>
      </c>
      <c r="R21" s="111">
        <v>13</v>
      </c>
      <c r="S21" s="111">
        <v>13</v>
      </c>
      <c r="T21" s="111">
        <v>14</v>
      </c>
      <c r="U21" s="111">
        <v>18</v>
      </c>
      <c r="W21" s="123">
        <f t="shared" si="7"/>
        <v>157</v>
      </c>
      <c r="X21" s="123">
        <f t="shared" si="8"/>
        <v>26</v>
      </c>
      <c r="Y21" s="123">
        <f t="shared" si="9"/>
        <v>13</v>
      </c>
      <c r="Z21" s="123">
        <f t="shared" si="10"/>
        <v>13</v>
      </c>
      <c r="AA21" s="111">
        <v>0</v>
      </c>
      <c r="AB21" s="111">
        <v>14</v>
      </c>
      <c r="AC21" s="111">
        <v>12</v>
      </c>
      <c r="AD21" s="111">
        <v>15</v>
      </c>
      <c r="AE21" s="111">
        <v>18</v>
      </c>
      <c r="AF21" s="111">
        <v>15</v>
      </c>
      <c r="AG21" s="111">
        <v>17</v>
      </c>
      <c r="AH21" s="111">
        <v>16</v>
      </c>
      <c r="AI21" s="111"/>
      <c r="AJ21" s="111"/>
      <c r="AK21" s="111"/>
      <c r="AL21" s="111"/>
      <c r="AM21" s="111"/>
      <c r="AN21" s="123">
        <f t="shared" si="18"/>
        <v>95</v>
      </c>
      <c r="AO21" s="123">
        <f t="shared" si="11"/>
        <v>12</v>
      </c>
      <c r="AP21" s="123">
        <f t="shared" si="12"/>
        <v>0</v>
      </c>
      <c r="AQ21" s="123">
        <f t="shared" si="13"/>
        <v>12</v>
      </c>
      <c r="AR21" s="111"/>
      <c r="AS21" s="111"/>
      <c r="AT21" s="111"/>
      <c r="AU21" s="111"/>
      <c r="AV21" s="111"/>
      <c r="AW21" s="111"/>
      <c r="AX21" s="111"/>
      <c r="AY21" s="111"/>
      <c r="AZ21" s="111"/>
      <c r="BA21" s="111"/>
      <c r="BB21" s="111"/>
      <c r="BC21" s="111"/>
      <c r="BD21" s="111"/>
      <c r="BE21" s="123" t="e">
        <f t="shared" si="14"/>
        <v>#NUM!</v>
      </c>
      <c r="BF21" s="123" t="e">
        <f t="shared" si="15"/>
        <v>#NUM!</v>
      </c>
      <c r="BG21" s="123" t="e">
        <f t="shared" si="16"/>
        <v>#NUM!</v>
      </c>
      <c r="BH21" s="123" t="e">
        <f t="shared" si="17"/>
        <v>#NUM!</v>
      </c>
      <c r="BI21" s="114"/>
      <c r="BJ21" s="124"/>
    </row>
    <row r="22" spans="1:72" ht="13.5" customHeight="1">
      <c r="A22" s="111">
        <v>12</v>
      </c>
      <c r="B22" s="122" t="s">
        <v>168</v>
      </c>
      <c r="C22" s="109" t="e">
        <f t="shared" si="0"/>
        <v>#NUM!</v>
      </c>
      <c r="D22" s="109">
        <f t="shared" si="1"/>
        <v>164</v>
      </c>
      <c r="E22" s="109">
        <f t="shared" si="2"/>
        <v>143</v>
      </c>
      <c r="F22" s="109">
        <f t="shared" si="3"/>
        <v>92</v>
      </c>
      <c r="G22" s="109">
        <f t="shared" si="4"/>
        <v>92</v>
      </c>
      <c r="H22" s="109">
        <f t="shared" si="5"/>
        <v>0</v>
      </c>
      <c r="I22" s="109" t="e">
        <f t="shared" si="6"/>
        <v>#NUM!</v>
      </c>
      <c r="J22" s="111">
        <v>15</v>
      </c>
      <c r="K22" s="111">
        <v>14</v>
      </c>
      <c r="L22" s="111">
        <v>10</v>
      </c>
      <c r="M22" s="111">
        <v>14</v>
      </c>
      <c r="N22" s="111">
        <v>18</v>
      </c>
      <c r="O22" s="111">
        <v>13</v>
      </c>
      <c r="P22" s="111">
        <v>11</v>
      </c>
      <c r="Q22" s="111">
        <v>15</v>
      </c>
      <c r="R22" s="111">
        <v>15</v>
      </c>
      <c r="S22" s="111">
        <v>12</v>
      </c>
      <c r="T22" s="111">
        <v>12</v>
      </c>
      <c r="U22" s="111">
        <v>15</v>
      </c>
      <c r="W22" s="123">
        <f t="shared" si="7"/>
        <v>143</v>
      </c>
      <c r="X22" s="123">
        <f t="shared" si="8"/>
        <v>21</v>
      </c>
      <c r="Y22" s="123">
        <f t="shared" si="9"/>
        <v>10</v>
      </c>
      <c r="Z22" s="123">
        <f t="shared" si="10"/>
        <v>11</v>
      </c>
      <c r="AA22" s="111">
        <v>0</v>
      </c>
      <c r="AB22" s="111">
        <v>16</v>
      </c>
      <c r="AC22" s="111">
        <v>16</v>
      </c>
      <c r="AD22" s="111">
        <v>18</v>
      </c>
      <c r="AE22" s="111">
        <v>15</v>
      </c>
      <c r="AF22" s="111">
        <v>16</v>
      </c>
      <c r="AG22" s="111">
        <v>11</v>
      </c>
      <c r="AH22" s="111">
        <v>0</v>
      </c>
      <c r="AI22" s="111"/>
      <c r="AJ22" s="111"/>
      <c r="AK22" s="111"/>
      <c r="AL22" s="111"/>
      <c r="AN22" s="123">
        <f t="shared" si="18"/>
        <v>92</v>
      </c>
      <c r="AO22" s="123">
        <f t="shared" si="11"/>
        <v>0</v>
      </c>
      <c r="AP22" s="123">
        <f t="shared" si="12"/>
        <v>0</v>
      </c>
      <c r="AQ22" s="123">
        <f t="shared" si="13"/>
        <v>0</v>
      </c>
      <c r="AR22" s="111"/>
      <c r="AS22" s="111"/>
      <c r="AT22" s="111"/>
      <c r="AU22" s="111"/>
      <c r="AV22" s="111"/>
      <c r="AW22" s="111"/>
      <c r="AX22" s="111"/>
      <c r="AY22" s="111"/>
      <c r="AZ22" s="111"/>
      <c r="BA22" s="111"/>
      <c r="BB22" s="111"/>
      <c r="BC22" s="111"/>
      <c r="BD22" s="111"/>
      <c r="BE22" s="123" t="e">
        <f t="shared" si="14"/>
        <v>#NUM!</v>
      </c>
      <c r="BF22" s="123" t="e">
        <f t="shared" si="15"/>
        <v>#NUM!</v>
      </c>
      <c r="BG22" s="123" t="e">
        <f t="shared" si="16"/>
        <v>#NUM!</v>
      </c>
      <c r="BH22" s="123" t="e">
        <f t="shared" si="17"/>
        <v>#NUM!</v>
      </c>
      <c r="BI22" s="114"/>
      <c r="BJ22" s="127"/>
    </row>
    <row r="23" spans="1:72" ht="13.5" customHeight="1">
      <c r="A23" s="111">
        <v>13</v>
      </c>
      <c r="B23" s="126" t="s">
        <v>169</v>
      </c>
      <c r="C23" s="109" t="e">
        <f t="shared" si="0"/>
        <v>#NUM!</v>
      </c>
      <c r="D23" s="109">
        <f t="shared" si="1"/>
        <v>167</v>
      </c>
      <c r="E23" s="109">
        <f t="shared" si="2"/>
        <v>147</v>
      </c>
      <c r="F23" s="109">
        <f t="shared" si="3"/>
        <v>102</v>
      </c>
      <c r="G23" s="109">
        <f t="shared" si="4"/>
        <v>91</v>
      </c>
      <c r="H23" s="109">
        <f t="shared" si="5"/>
        <v>0</v>
      </c>
      <c r="I23" s="109" t="e">
        <f t="shared" si="6"/>
        <v>#NUM!</v>
      </c>
      <c r="J23" s="111">
        <v>15</v>
      </c>
      <c r="K23" s="111">
        <v>18</v>
      </c>
      <c r="L23" s="111">
        <v>13</v>
      </c>
      <c r="M23" s="111">
        <v>15</v>
      </c>
      <c r="N23" s="111">
        <v>13</v>
      </c>
      <c r="O23" s="111">
        <v>15</v>
      </c>
      <c r="P23" s="111">
        <v>12</v>
      </c>
      <c r="Q23" s="111">
        <v>15</v>
      </c>
      <c r="R23" s="111">
        <v>12</v>
      </c>
      <c r="S23" s="111">
        <v>10</v>
      </c>
      <c r="T23" s="111">
        <v>19</v>
      </c>
      <c r="U23" s="111">
        <v>10</v>
      </c>
      <c r="W23" s="123">
        <f t="shared" si="7"/>
        <v>147</v>
      </c>
      <c r="X23" s="123">
        <f t="shared" si="8"/>
        <v>20</v>
      </c>
      <c r="Y23" s="123">
        <f t="shared" si="9"/>
        <v>10</v>
      </c>
      <c r="Z23" s="123">
        <f t="shared" si="10"/>
        <v>10</v>
      </c>
      <c r="AA23" s="111">
        <v>17</v>
      </c>
      <c r="AB23" s="111">
        <v>16</v>
      </c>
      <c r="AC23" s="111">
        <v>0</v>
      </c>
      <c r="AD23" s="111">
        <v>15</v>
      </c>
      <c r="AE23" s="111">
        <v>11</v>
      </c>
      <c r="AF23" s="111">
        <v>15</v>
      </c>
      <c r="AG23" s="111">
        <v>12</v>
      </c>
      <c r="AH23" s="111">
        <v>16</v>
      </c>
      <c r="AI23" s="111"/>
      <c r="AJ23" s="111"/>
      <c r="AK23" s="111"/>
      <c r="AL23" s="111"/>
      <c r="AN23" s="123">
        <f t="shared" si="18"/>
        <v>91</v>
      </c>
      <c r="AO23" s="123">
        <f t="shared" si="11"/>
        <v>11</v>
      </c>
      <c r="AP23" s="123">
        <f t="shared" si="12"/>
        <v>0</v>
      </c>
      <c r="AQ23" s="123">
        <f t="shared" si="13"/>
        <v>11</v>
      </c>
      <c r="AR23" s="111"/>
      <c r="AS23" s="111"/>
      <c r="AT23" s="111"/>
      <c r="AU23" s="111"/>
      <c r="AV23" s="111"/>
      <c r="AW23" s="111"/>
      <c r="AX23" s="111"/>
      <c r="AY23" s="111"/>
      <c r="AZ23" s="111"/>
      <c r="BA23" s="111"/>
      <c r="BB23" s="111"/>
      <c r="BC23" s="111"/>
      <c r="BD23" s="117"/>
      <c r="BE23" s="123" t="e">
        <f t="shared" si="14"/>
        <v>#NUM!</v>
      </c>
      <c r="BF23" s="123" t="e">
        <f t="shared" si="15"/>
        <v>#NUM!</v>
      </c>
      <c r="BG23" s="123" t="e">
        <f t="shared" si="16"/>
        <v>#NUM!</v>
      </c>
      <c r="BH23" s="123" t="e">
        <f t="shared" si="17"/>
        <v>#NUM!</v>
      </c>
      <c r="BI23" s="114"/>
      <c r="BJ23" s="124"/>
    </row>
    <row r="24" spans="1:72" ht="13.5" customHeight="1">
      <c r="A24" s="111">
        <v>14</v>
      </c>
      <c r="B24" s="126" t="s">
        <v>65</v>
      </c>
      <c r="C24" s="109" t="e">
        <f t="shared" si="0"/>
        <v>#NUM!</v>
      </c>
      <c r="D24" s="109">
        <f t="shared" si="1"/>
        <v>165</v>
      </c>
      <c r="E24" s="109">
        <f t="shared" si="2"/>
        <v>142</v>
      </c>
      <c r="F24" s="109">
        <f t="shared" si="3"/>
        <v>110</v>
      </c>
      <c r="G24" s="109">
        <f t="shared" si="4"/>
        <v>87</v>
      </c>
      <c r="H24" s="109">
        <f t="shared" si="5"/>
        <v>0</v>
      </c>
      <c r="I24" s="109" t="e">
        <f t="shared" si="6"/>
        <v>#NUM!</v>
      </c>
      <c r="J24" s="111">
        <v>17</v>
      </c>
      <c r="K24" s="117">
        <v>15</v>
      </c>
      <c r="L24" s="111">
        <v>12</v>
      </c>
      <c r="M24" s="111">
        <v>11</v>
      </c>
      <c r="N24" s="111">
        <v>12</v>
      </c>
      <c r="O24" s="111">
        <v>14</v>
      </c>
      <c r="P24" s="111">
        <v>17</v>
      </c>
      <c r="Q24" s="111">
        <v>15</v>
      </c>
      <c r="R24" s="111">
        <v>15</v>
      </c>
      <c r="S24" s="111">
        <v>13</v>
      </c>
      <c r="T24" s="111">
        <v>12</v>
      </c>
      <c r="U24" s="111">
        <v>12</v>
      </c>
      <c r="W24" s="123">
        <f t="shared" si="7"/>
        <v>142</v>
      </c>
      <c r="X24" s="123">
        <f t="shared" si="8"/>
        <v>23</v>
      </c>
      <c r="Y24" s="123">
        <f t="shared" si="9"/>
        <v>11</v>
      </c>
      <c r="Z24" s="123">
        <f t="shared" si="10"/>
        <v>12</v>
      </c>
      <c r="AA24" s="111">
        <v>13</v>
      </c>
      <c r="AB24" s="111">
        <v>10</v>
      </c>
      <c r="AC24" s="111">
        <v>16</v>
      </c>
      <c r="AD24" s="111">
        <v>14</v>
      </c>
      <c r="AE24" s="111">
        <v>14</v>
      </c>
      <c r="AF24" s="111">
        <v>15</v>
      </c>
      <c r="AG24" s="111">
        <v>14</v>
      </c>
      <c r="AH24" s="111">
        <v>14</v>
      </c>
      <c r="AI24" s="111"/>
      <c r="AJ24" s="111"/>
      <c r="AK24" s="111"/>
      <c r="AL24" s="111"/>
      <c r="AN24" s="123">
        <f t="shared" si="18"/>
        <v>87</v>
      </c>
      <c r="AO24" s="123">
        <f t="shared" si="11"/>
        <v>23</v>
      </c>
      <c r="AP24" s="123">
        <f t="shared" si="12"/>
        <v>10</v>
      </c>
      <c r="AQ24" s="123">
        <f t="shared" si="13"/>
        <v>13</v>
      </c>
      <c r="AR24" s="111"/>
      <c r="AS24" s="111"/>
      <c r="AT24" s="111"/>
      <c r="AU24" s="111"/>
      <c r="AV24" s="111"/>
      <c r="AW24" s="111"/>
      <c r="AX24" s="111"/>
      <c r="AY24" s="111"/>
      <c r="AZ24" s="111"/>
      <c r="BA24" s="111"/>
      <c r="BB24" s="111"/>
      <c r="BC24" s="111"/>
      <c r="BD24" s="111"/>
      <c r="BE24" s="123" t="e">
        <f t="shared" si="14"/>
        <v>#NUM!</v>
      </c>
      <c r="BF24" s="123" t="e">
        <f t="shared" si="15"/>
        <v>#NUM!</v>
      </c>
      <c r="BG24" s="123" t="e">
        <f t="shared" si="16"/>
        <v>#NUM!</v>
      </c>
      <c r="BH24" s="123" t="e">
        <f t="shared" si="17"/>
        <v>#NUM!</v>
      </c>
      <c r="BI24" s="114"/>
      <c r="BJ24" s="124"/>
    </row>
    <row r="25" spans="1:72" ht="13.5" customHeight="1">
      <c r="A25" s="111">
        <v>15</v>
      </c>
      <c r="B25" s="126" t="s">
        <v>170</v>
      </c>
      <c r="C25" s="109" t="e">
        <f t="shared" si="0"/>
        <v>#NUM!</v>
      </c>
      <c r="D25" s="109">
        <f t="shared" si="1"/>
        <v>145</v>
      </c>
      <c r="E25" s="109">
        <f t="shared" si="2"/>
        <v>135</v>
      </c>
      <c r="F25" s="109">
        <f t="shared" si="3"/>
        <v>106</v>
      </c>
      <c r="G25" s="109">
        <f t="shared" si="4"/>
        <v>86</v>
      </c>
      <c r="H25" s="109">
        <f t="shared" si="5"/>
        <v>0</v>
      </c>
      <c r="I25" s="109" t="e">
        <f t="shared" si="6"/>
        <v>#NUM!</v>
      </c>
      <c r="J25" s="111">
        <v>10</v>
      </c>
      <c r="K25" s="111">
        <v>10</v>
      </c>
      <c r="L25" s="111">
        <v>13</v>
      </c>
      <c r="M25" s="111">
        <v>15</v>
      </c>
      <c r="N25" s="111">
        <v>12</v>
      </c>
      <c r="O25" s="111">
        <v>0</v>
      </c>
      <c r="P25" s="111">
        <v>14</v>
      </c>
      <c r="Q25" s="111">
        <v>15</v>
      </c>
      <c r="R25" s="111">
        <v>14</v>
      </c>
      <c r="S25" s="111">
        <v>15</v>
      </c>
      <c r="T25" s="111">
        <v>16</v>
      </c>
      <c r="U25" s="111">
        <v>11</v>
      </c>
      <c r="W25" s="123">
        <f t="shared" si="7"/>
        <v>135</v>
      </c>
      <c r="X25" s="123">
        <f t="shared" si="8"/>
        <v>10</v>
      </c>
      <c r="Y25" s="123">
        <f t="shared" si="9"/>
        <v>0</v>
      </c>
      <c r="Z25" s="123">
        <f t="shared" si="10"/>
        <v>10</v>
      </c>
      <c r="AA25" s="111">
        <v>12</v>
      </c>
      <c r="AB25" s="111">
        <v>9</v>
      </c>
      <c r="AC25" s="111">
        <v>14</v>
      </c>
      <c r="AD25" s="111">
        <v>14</v>
      </c>
      <c r="AE25" s="111">
        <v>13</v>
      </c>
      <c r="AF25" s="111">
        <v>11</v>
      </c>
      <c r="AG25" s="111">
        <v>15</v>
      </c>
      <c r="AH25" s="111">
        <v>18</v>
      </c>
      <c r="AI25" s="111"/>
      <c r="AJ25" s="111"/>
      <c r="AK25" s="111"/>
      <c r="AL25" s="111"/>
      <c r="AN25" s="123">
        <f t="shared" si="18"/>
        <v>86</v>
      </c>
      <c r="AO25" s="123">
        <f t="shared" si="11"/>
        <v>20</v>
      </c>
      <c r="AP25" s="123">
        <f t="shared" si="12"/>
        <v>9</v>
      </c>
      <c r="AQ25" s="123">
        <f t="shared" si="13"/>
        <v>11</v>
      </c>
      <c r="AR25" s="111"/>
      <c r="AS25" s="111"/>
      <c r="AT25" s="111"/>
      <c r="AU25" s="111"/>
      <c r="AV25" s="111"/>
      <c r="AW25" s="111"/>
      <c r="AX25" s="111"/>
      <c r="AY25" s="111"/>
      <c r="AZ25" s="111"/>
      <c r="BA25" s="111"/>
      <c r="BB25" s="111"/>
      <c r="BC25" s="111"/>
      <c r="BD25" s="111"/>
      <c r="BE25" s="123" t="e">
        <f t="shared" si="14"/>
        <v>#NUM!</v>
      </c>
      <c r="BF25" s="123" t="e">
        <f t="shared" si="15"/>
        <v>#NUM!</v>
      </c>
      <c r="BG25" s="123" t="e">
        <f t="shared" si="16"/>
        <v>#NUM!</v>
      </c>
      <c r="BH25" s="123" t="e">
        <f t="shared" si="17"/>
        <v>#NUM!</v>
      </c>
      <c r="BI25" s="114"/>
      <c r="BJ25" s="127"/>
    </row>
    <row r="26" spans="1:72" ht="13.5" customHeight="1">
      <c r="A26" s="111">
        <v>16</v>
      </c>
      <c r="B26" s="126" t="s">
        <v>171</v>
      </c>
      <c r="C26" s="109" t="e">
        <f t="shared" si="0"/>
        <v>#NUM!</v>
      </c>
      <c r="D26" s="109">
        <f t="shared" si="1"/>
        <v>136</v>
      </c>
      <c r="E26" s="109">
        <f t="shared" si="2"/>
        <v>128</v>
      </c>
      <c r="F26" s="109">
        <f t="shared" si="3"/>
        <v>102</v>
      </c>
      <c r="G26" s="109">
        <f t="shared" si="4"/>
        <v>85</v>
      </c>
      <c r="H26" s="109">
        <f t="shared" si="5"/>
        <v>0</v>
      </c>
      <c r="I26" s="109" t="e">
        <f t="shared" si="6"/>
        <v>#NUM!</v>
      </c>
      <c r="J26" s="111">
        <v>0</v>
      </c>
      <c r="K26" s="117">
        <v>10</v>
      </c>
      <c r="L26" s="111">
        <v>14</v>
      </c>
      <c r="M26" s="111">
        <v>19</v>
      </c>
      <c r="N26" s="111">
        <v>8</v>
      </c>
      <c r="O26" s="111">
        <v>11</v>
      </c>
      <c r="P26" s="111">
        <v>13</v>
      </c>
      <c r="Q26" s="111">
        <v>15</v>
      </c>
      <c r="R26" s="111">
        <v>13</v>
      </c>
      <c r="S26" s="111">
        <v>12</v>
      </c>
      <c r="T26" s="111">
        <v>9</v>
      </c>
      <c r="U26" s="111">
        <v>12</v>
      </c>
      <c r="W26" s="123">
        <f t="shared" si="7"/>
        <v>128</v>
      </c>
      <c r="X26" s="123">
        <f t="shared" si="8"/>
        <v>8</v>
      </c>
      <c r="Y26" s="123">
        <f t="shared" si="9"/>
        <v>0</v>
      </c>
      <c r="Z26" s="123">
        <f t="shared" si="10"/>
        <v>8</v>
      </c>
      <c r="AA26" s="111">
        <v>7</v>
      </c>
      <c r="AB26" s="111">
        <v>11</v>
      </c>
      <c r="AC26" s="111">
        <v>10</v>
      </c>
      <c r="AD26" s="111">
        <v>16</v>
      </c>
      <c r="AE26" s="111">
        <v>14</v>
      </c>
      <c r="AF26" s="111">
        <v>12</v>
      </c>
      <c r="AG26" s="111">
        <v>15</v>
      </c>
      <c r="AH26" s="111">
        <v>17</v>
      </c>
      <c r="AI26" s="111"/>
      <c r="AJ26" s="111"/>
      <c r="AK26" s="111"/>
      <c r="AL26" s="111"/>
      <c r="AN26" s="123">
        <f t="shared" si="18"/>
        <v>85</v>
      </c>
      <c r="AO26" s="123">
        <f t="shared" si="11"/>
        <v>17</v>
      </c>
      <c r="AP26" s="123">
        <f t="shared" si="12"/>
        <v>7</v>
      </c>
      <c r="AQ26" s="123">
        <f t="shared" si="13"/>
        <v>10</v>
      </c>
      <c r="AR26" s="111"/>
      <c r="AS26" s="111"/>
      <c r="AT26" s="111"/>
      <c r="AU26" s="111"/>
      <c r="AV26" s="111"/>
      <c r="AW26" s="111"/>
      <c r="AX26" s="111"/>
      <c r="AY26" s="111"/>
      <c r="AZ26" s="111"/>
      <c r="BA26" s="111"/>
      <c r="BB26" s="111"/>
      <c r="BC26" s="111"/>
      <c r="BD26" s="111"/>
      <c r="BE26" s="123" t="e">
        <f t="shared" si="14"/>
        <v>#NUM!</v>
      </c>
      <c r="BF26" s="123" t="e">
        <f t="shared" si="15"/>
        <v>#NUM!</v>
      </c>
      <c r="BG26" s="123" t="e">
        <f t="shared" si="16"/>
        <v>#NUM!</v>
      </c>
      <c r="BH26" s="123" t="e">
        <f t="shared" si="17"/>
        <v>#NUM!</v>
      </c>
      <c r="BI26" s="114"/>
      <c r="BJ26" s="124"/>
    </row>
    <row r="27" spans="1:72" ht="13.5" customHeight="1">
      <c r="A27" s="111">
        <v>17</v>
      </c>
      <c r="B27" s="126" t="s">
        <v>90</v>
      </c>
      <c r="C27" s="109" t="e">
        <f t="shared" si="0"/>
        <v>#NUM!</v>
      </c>
      <c r="D27" s="109">
        <f t="shared" si="1"/>
        <v>122</v>
      </c>
      <c r="E27" s="109">
        <f t="shared" si="2"/>
        <v>114</v>
      </c>
      <c r="F27" s="109">
        <f t="shared" si="3"/>
        <v>106</v>
      </c>
      <c r="G27" s="109">
        <f t="shared" si="4"/>
        <v>84</v>
      </c>
      <c r="H27" s="109">
        <f t="shared" si="5"/>
        <v>0</v>
      </c>
      <c r="I27" s="109" t="e">
        <f t="shared" si="6"/>
        <v>#NUM!</v>
      </c>
      <c r="J27" s="111">
        <v>0</v>
      </c>
      <c r="K27" s="111">
        <v>10</v>
      </c>
      <c r="L27" s="111">
        <v>12</v>
      </c>
      <c r="M27" s="111">
        <v>10</v>
      </c>
      <c r="N27" s="111">
        <v>9</v>
      </c>
      <c r="O27" s="117">
        <v>12</v>
      </c>
      <c r="P27" s="117">
        <v>8</v>
      </c>
      <c r="Q27" s="117">
        <v>16</v>
      </c>
      <c r="R27" s="111">
        <v>8</v>
      </c>
      <c r="S27" s="111">
        <v>12</v>
      </c>
      <c r="T27" s="111">
        <v>14</v>
      </c>
      <c r="U27" s="111">
        <v>11</v>
      </c>
      <c r="V27" s="111"/>
      <c r="W27" s="123">
        <f t="shared" si="7"/>
        <v>114</v>
      </c>
      <c r="X27" s="123">
        <f t="shared" si="8"/>
        <v>8</v>
      </c>
      <c r="Y27" s="123">
        <f t="shared" si="9"/>
        <v>0</v>
      </c>
      <c r="Z27" s="123">
        <f t="shared" si="10"/>
        <v>8</v>
      </c>
      <c r="AA27" s="111">
        <v>13</v>
      </c>
      <c r="AB27" s="111">
        <v>15</v>
      </c>
      <c r="AC27" s="111">
        <v>13</v>
      </c>
      <c r="AD27" s="111">
        <v>10</v>
      </c>
      <c r="AE27" s="111">
        <v>16</v>
      </c>
      <c r="AF27" s="111">
        <v>15</v>
      </c>
      <c r="AG27" s="111">
        <v>12</v>
      </c>
      <c r="AH27" s="111">
        <v>12</v>
      </c>
      <c r="AI27" s="111"/>
      <c r="AJ27" s="111"/>
      <c r="AK27" s="111"/>
      <c r="AL27" s="111"/>
      <c r="AN27" s="123">
        <f t="shared" si="18"/>
        <v>84</v>
      </c>
      <c r="AO27" s="123">
        <f t="shared" si="11"/>
        <v>22</v>
      </c>
      <c r="AP27" s="123">
        <f t="shared" si="12"/>
        <v>10</v>
      </c>
      <c r="AQ27" s="123">
        <f t="shared" si="13"/>
        <v>12</v>
      </c>
      <c r="AR27" s="111"/>
      <c r="AS27" s="111"/>
      <c r="AT27" s="111"/>
      <c r="AU27" s="111"/>
      <c r="AV27" s="111"/>
      <c r="AW27" s="111"/>
      <c r="AX27" s="111"/>
      <c r="AY27" s="111"/>
      <c r="AZ27" s="111"/>
      <c r="BA27" s="111"/>
      <c r="BB27" s="111"/>
      <c r="BC27" s="111"/>
      <c r="BD27" s="111"/>
      <c r="BE27" s="123" t="e">
        <f t="shared" si="14"/>
        <v>#NUM!</v>
      </c>
      <c r="BF27" s="123" t="e">
        <f t="shared" si="15"/>
        <v>#NUM!</v>
      </c>
      <c r="BG27" s="123" t="e">
        <f t="shared" si="16"/>
        <v>#NUM!</v>
      </c>
      <c r="BH27" s="123" t="e">
        <f t="shared" si="17"/>
        <v>#NUM!</v>
      </c>
      <c r="BI27" s="114"/>
      <c r="BJ27" s="124"/>
    </row>
    <row r="28" spans="1:72" ht="13.5" customHeight="1">
      <c r="A28" s="111">
        <v>18</v>
      </c>
      <c r="B28" s="122" t="s">
        <v>172</v>
      </c>
      <c r="C28" s="109" t="e">
        <f t="shared" si="0"/>
        <v>#NUM!</v>
      </c>
      <c r="D28" s="109">
        <f t="shared" si="1"/>
        <v>148</v>
      </c>
      <c r="E28" s="109">
        <f t="shared" si="2"/>
        <v>128</v>
      </c>
      <c r="F28" s="109">
        <f t="shared" si="3"/>
        <v>99</v>
      </c>
      <c r="G28" s="109">
        <f t="shared" si="4"/>
        <v>80</v>
      </c>
      <c r="H28" s="109">
        <f t="shared" si="5"/>
        <v>0</v>
      </c>
      <c r="I28" s="109" t="e">
        <f t="shared" si="6"/>
        <v>#NUM!</v>
      </c>
      <c r="J28" s="111">
        <v>13</v>
      </c>
      <c r="K28" s="111">
        <v>17</v>
      </c>
      <c r="L28" s="111">
        <v>13</v>
      </c>
      <c r="M28" s="111">
        <v>11</v>
      </c>
      <c r="N28" s="111">
        <v>13</v>
      </c>
      <c r="O28" s="111">
        <v>11</v>
      </c>
      <c r="P28" s="111">
        <v>11</v>
      </c>
      <c r="Q28" s="111">
        <v>10</v>
      </c>
      <c r="R28" s="111">
        <v>13</v>
      </c>
      <c r="S28" s="111">
        <v>10</v>
      </c>
      <c r="T28" s="111">
        <v>10</v>
      </c>
      <c r="U28" s="111">
        <v>16</v>
      </c>
      <c r="W28" s="123">
        <f t="shared" si="7"/>
        <v>128</v>
      </c>
      <c r="X28" s="123">
        <f t="shared" si="8"/>
        <v>20</v>
      </c>
      <c r="Y28" s="123">
        <f t="shared" si="9"/>
        <v>10</v>
      </c>
      <c r="Z28" s="123">
        <f t="shared" si="10"/>
        <v>10</v>
      </c>
      <c r="AA28" s="111">
        <v>11</v>
      </c>
      <c r="AB28" s="111">
        <v>11</v>
      </c>
      <c r="AC28" s="111">
        <v>16</v>
      </c>
      <c r="AD28" s="111">
        <v>15</v>
      </c>
      <c r="AE28" s="111">
        <v>8</v>
      </c>
      <c r="AF28" s="111">
        <v>11</v>
      </c>
      <c r="AG28" s="111">
        <v>15</v>
      </c>
      <c r="AH28" s="111">
        <v>12</v>
      </c>
      <c r="AI28" s="111"/>
      <c r="AJ28" s="111"/>
      <c r="AK28" s="111"/>
      <c r="AL28" s="111"/>
      <c r="AN28" s="123">
        <f t="shared" si="18"/>
        <v>80</v>
      </c>
      <c r="AO28" s="123">
        <f t="shared" si="11"/>
        <v>19</v>
      </c>
      <c r="AP28" s="123">
        <f t="shared" si="12"/>
        <v>8</v>
      </c>
      <c r="AQ28" s="123">
        <f t="shared" si="13"/>
        <v>11</v>
      </c>
      <c r="AR28" s="111"/>
      <c r="AS28" s="111"/>
      <c r="AT28" s="111"/>
      <c r="AU28" s="111"/>
      <c r="AV28" s="111"/>
      <c r="AW28" s="111"/>
      <c r="AX28" s="111"/>
      <c r="AY28" s="111"/>
      <c r="AZ28" s="111"/>
      <c r="BA28" s="111"/>
      <c r="BB28" s="111"/>
      <c r="BC28" s="111"/>
      <c r="BD28" s="111"/>
      <c r="BE28" s="123" t="e">
        <f t="shared" si="14"/>
        <v>#NUM!</v>
      </c>
      <c r="BF28" s="123" t="e">
        <f t="shared" si="15"/>
        <v>#NUM!</v>
      </c>
      <c r="BG28" s="123" t="e">
        <f t="shared" si="16"/>
        <v>#NUM!</v>
      </c>
      <c r="BH28" s="123" t="e">
        <f t="shared" si="17"/>
        <v>#NUM!</v>
      </c>
      <c r="BI28" s="114"/>
      <c r="BJ28" s="124"/>
    </row>
    <row r="29" spans="1:72" ht="13.5" customHeight="1">
      <c r="A29" s="111">
        <v>19</v>
      </c>
      <c r="B29" s="126" t="s">
        <v>36</v>
      </c>
      <c r="C29" s="109" t="e">
        <f t="shared" si="0"/>
        <v>#NUM!</v>
      </c>
      <c r="D29" s="109">
        <f t="shared" si="1"/>
        <v>184</v>
      </c>
      <c r="E29" s="109">
        <f t="shared" si="2"/>
        <v>159</v>
      </c>
      <c r="F29" s="109">
        <f t="shared" si="3"/>
        <v>80</v>
      </c>
      <c r="G29" s="109">
        <f t="shared" si="4"/>
        <v>80</v>
      </c>
      <c r="H29" s="109">
        <f t="shared" si="5"/>
        <v>0</v>
      </c>
      <c r="I29" s="109" t="e">
        <f t="shared" si="6"/>
        <v>#NUM!</v>
      </c>
      <c r="J29" s="111">
        <v>17</v>
      </c>
      <c r="K29" s="111">
        <v>16</v>
      </c>
      <c r="L29" s="111">
        <v>15</v>
      </c>
      <c r="M29" s="111">
        <v>15</v>
      </c>
      <c r="N29" s="111">
        <v>14</v>
      </c>
      <c r="O29" s="111">
        <v>12</v>
      </c>
      <c r="P29" s="111">
        <v>13</v>
      </c>
      <c r="Q29" s="111">
        <v>19</v>
      </c>
      <c r="R29" s="111">
        <v>14</v>
      </c>
      <c r="S29" s="111">
        <v>18</v>
      </c>
      <c r="T29" s="111">
        <v>15</v>
      </c>
      <c r="U29" s="111">
        <v>16</v>
      </c>
      <c r="W29" s="123">
        <f t="shared" si="7"/>
        <v>159</v>
      </c>
      <c r="X29" s="123">
        <f t="shared" si="8"/>
        <v>25</v>
      </c>
      <c r="Y29" s="123">
        <f t="shared" si="9"/>
        <v>12</v>
      </c>
      <c r="Z29" s="123">
        <f t="shared" si="10"/>
        <v>13</v>
      </c>
      <c r="AA29" s="111">
        <v>17</v>
      </c>
      <c r="AB29" s="111">
        <v>14</v>
      </c>
      <c r="AC29" s="111">
        <v>0</v>
      </c>
      <c r="AD29" s="111">
        <v>15</v>
      </c>
      <c r="AE29" s="111">
        <v>0</v>
      </c>
      <c r="AF29" s="111">
        <v>0</v>
      </c>
      <c r="AG29" s="117">
        <v>17</v>
      </c>
      <c r="AH29" s="111">
        <v>17</v>
      </c>
      <c r="AI29" s="111"/>
      <c r="AJ29" s="111"/>
      <c r="AK29" s="111"/>
      <c r="AL29" s="117"/>
      <c r="AN29" s="123">
        <f t="shared" si="18"/>
        <v>80</v>
      </c>
      <c r="AO29" s="123">
        <f t="shared" si="11"/>
        <v>0</v>
      </c>
      <c r="AP29" s="123">
        <f t="shared" si="12"/>
        <v>0</v>
      </c>
      <c r="AQ29" s="123">
        <f t="shared" si="13"/>
        <v>0</v>
      </c>
      <c r="AR29" s="111"/>
      <c r="AS29" s="111"/>
      <c r="AT29" s="111"/>
      <c r="AU29" s="111"/>
      <c r="AV29" s="111"/>
      <c r="AW29" s="111"/>
      <c r="AX29" s="111"/>
      <c r="AY29" s="111"/>
      <c r="AZ29" s="111"/>
      <c r="BA29" s="111"/>
      <c r="BB29" s="111"/>
      <c r="BC29" s="111"/>
      <c r="BD29" s="114"/>
      <c r="BE29" s="123" t="e">
        <f t="shared" si="14"/>
        <v>#NUM!</v>
      </c>
      <c r="BF29" s="123" t="e">
        <f t="shared" si="15"/>
        <v>#NUM!</v>
      </c>
      <c r="BG29" s="123" t="e">
        <f t="shared" si="16"/>
        <v>#NUM!</v>
      </c>
      <c r="BH29" s="123" t="e">
        <f t="shared" si="17"/>
        <v>#NUM!</v>
      </c>
      <c r="BI29" s="114"/>
      <c r="BJ29" s="124"/>
    </row>
    <row r="30" spans="1:72" ht="13.5" customHeight="1">
      <c r="A30" s="111">
        <v>20</v>
      </c>
      <c r="B30" s="122" t="s">
        <v>173</v>
      </c>
      <c r="C30" s="109" t="e">
        <f t="shared" si="0"/>
        <v>#NUM!</v>
      </c>
      <c r="D30" s="109">
        <f t="shared" si="1"/>
        <v>160</v>
      </c>
      <c r="E30" s="128">
        <f t="shared" si="2"/>
        <v>160</v>
      </c>
      <c r="F30" s="109">
        <f t="shared" si="3"/>
        <v>87</v>
      </c>
      <c r="G30" s="109">
        <f t="shared" si="4"/>
        <v>77</v>
      </c>
      <c r="H30" s="109">
        <f t="shared" si="5"/>
        <v>0</v>
      </c>
      <c r="I30" s="109" t="e">
        <f t="shared" si="6"/>
        <v>#NUM!</v>
      </c>
      <c r="J30" s="111">
        <v>16</v>
      </c>
      <c r="K30" s="111">
        <v>19</v>
      </c>
      <c r="L30" s="111">
        <v>17</v>
      </c>
      <c r="M30" s="111">
        <v>13</v>
      </c>
      <c r="N30" s="111">
        <v>15</v>
      </c>
      <c r="O30" s="111">
        <v>19</v>
      </c>
      <c r="P30" s="111">
        <v>0</v>
      </c>
      <c r="Q30" s="111">
        <v>16</v>
      </c>
      <c r="R30" s="111">
        <v>14</v>
      </c>
      <c r="S30" s="111">
        <v>14</v>
      </c>
      <c r="T30" s="111">
        <v>0</v>
      </c>
      <c r="U30" s="111">
        <v>17</v>
      </c>
      <c r="W30" s="123">
        <f t="shared" si="7"/>
        <v>160</v>
      </c>
      <c r="X30" s="123">
        <f t="shared" si="8"/>
        <v>0</v>
      </c>
      <c r="Y30" s="123">
        <f t="shared" si="9"/>
        <v>0</v>
      </c>
      <c r="Z30" s="123">
        <f t="shared" si="10"/>
        <v>0</v>
      </c>
      <c r="AA30" s="111">
        <v>15</v>
      </c>
      <c r="AB30" s="111">
        <v>11</v>
      </c>
      <c r="AC30" s="111">
        <v>10</v>
      </c>
      <c r="AD30" s="111">
        <v>10</v>
      </c>
      <c r="AE30" s="111">
        <v>15</v>
      </c>
      <c r="AF30" s="111">
        <v>14</v>
      </c>
      <c r="AG30" s="111">
        <v>12</v>
      </c>
      <c r="AH30" s="111">
        <v>0</v>
      </c>
      <c r="AI30" s="111"/>
      <c r="AJ30" s="117"/>
      <c r="AK30" s="111"/>
      <c r="AL30" s="111"/>
      <c r="AN30" s="123">
        <f t="shared" si="18"/>
        <v>77</v>
      </c>
      <c r="AO30" s="123">
        <f t="shared" si="11"/>
        <v>10</v>
      </c>
      <c r="AP30" s="123">
        <f t="shared" si="12"/>
        <v>0</v>
      </c>
      <c r="AQ30" s="123">
        <f t="shared" si="13"/>
        <v>10</v>
      </c>
      <c r="AR30" s="111"/>
      <c r="AS30" s="111"/>
      <c r="AT30" s="111"/>
      <c r="AU30" s="111"/>
      <c r="AV30" s="111"/>
      <c r="AW30" s="111"/>
      <c r="AX30" s="111"/>
      <c r="AY30" s="111"/>
      <c r="AZ30" s="111"/>
      <c r="BA30" s="111"/>
      <c r="BB30" s="111"/>
      <c r="BC30" s="111"/>
      <c r="BD30" s="111"/>
      <c r="BE30" s="123" t="e">
        <f t="shared" si="14"/>
        <v>#NUM!</v>
      </c>
      <c r="BF30" s="123" t="e">
        <f t="shared" si="15"/>
        <v>#NUM!</v>
      </c>
      <c r="BG30" s="123" t="e">
        <f t="shared" si="16"/>
        <v>#NUM!</v>
      </c>
      <c r="BH30" s="123" t="e">
        <f t="shared" si="17"/>
        <v>#NUM!</v>
      </c>
      <c r="BI30" s="114"/>
      <c r="BJ30" s="124"/>
    </row>
    <row r="31" spans="1:72" ht="13.5" customHeight="1">
      <c r="A31" s="111">
        <v>21</v>
      </c>
      <c r="B31" s="122" t="s">
        <v>174</v>
      </c>
      <c r="C31" s="109" t="e">
        <f t="shared" si="0"/>
        <v>#NUM!</v>
      </c>
      <c r="D31" s="109">
        <f t="shared" si="1"/>
        <v>95</v>
      </c>
      <c r="E31" s="109">
        <f t="shared" si="2"/>
        <v>95</v>
      </c>
      <c r="F31" s="109">
        <f t="shared" si="3"/>
        <v>76</v>
      </c>
      <c r="G31" s="109">
        <f t="shared" si="4"/>
        <v>76</v>
      </c>
      <c r="H31" s="109">
        <f t="shared" si="5"/>
        <v>0</v>
      </c>
      <c r="I31" s="109" t="e">
        <f t="shared" si="6"/>
        <v>#NUM!</v>
      </c>
      <c r="J31" s="111">
        <v>0</v>
      </c>
      <c r="K31" s="111">
        <v>12</v>
      </c>
      <c r="L31" s="111">
        <v>13</v>
      </c>
      <c r="M31" s="111">
        <v>11</v>
      </c>
      <c r="N31" s="111">
        <v>0</v>
      </c>
      <c r="O31" s="111">
        <v>10</v>
      </c>
      <c r="P31" s="111">
        <v>0</v>
      </c>
      <c r="Q31" s="117">
        <v>11</v>
      </c>
      <c r="R31" s="117">
        <v>13</v>
      </c>
      <c r="S31" s="117">
        <v>15</v>
      </c>
      <c r="T31" s="117">
        <v>10</v>
      </c>
      <c r="U31" s="117">
        <v>0</v>
      </c>
      <c r="V31" s="117"/>
      <c r="W31" s="123">
        <f t="shared" si="7"/>
        <v>95</v>
      </c>
      <c r="X31" s="123">
        <f t="shared" si="8"/>
        <v>0</v>
      </c>
      <c r="Y31" s="123">
        <f t="shared" si="9"/>
        <v>0</v>
      </c>
      <c r="Z31" s="123">
        <f t="shared" si="10"/>
        <v>0</v>
      </c>
      <c r="AA31" s="111">
        <v>0</v>
      </c>
      <c r="AB31" s="117">
        <v>11</v>
      </c>
      <c r="AC31" s="111">
        <v>12</v>
      </c>
      <c r="AD31" s="111">
        <v>10</v>
      </c>
      <c r="AE31" s="111">
        <v>0</v>
      </c>
      <c r="AF31" s="111">
        <v>15</v>
      </c>
      <c r="AG31" s="111">
        <v>12</v>
      </c>
      <c r="AH31" s="111">
        <v>16</v>
      </c>
      <c r="AI31" s="111"/>
      <c r="AJ31" s="111"/>
      <c r="AK31" s="111"/>
      <c r="AL31" s="111"/>
      <c r="AN31" s="123">
        <f t="shared" si="18"/>
        <v>76</v>
      </c>
      <c r="AO31" s="123">
        <f t="shared" si="11"/>
        <v>0</v>
      </c>
      <c r="AP31" s="123">
        <f t="shared" si="12"/>
        <v>0</v>
      </c>
      <c r="AQ31" s="123">
        <f t="shared" si="13"/>
        <v>0</v>
      </c>
      <c r="AR31" s="111"/>
      <c r="AS31" s="111"/>
      <c r="AT31" s="111"/>
      <c r="AU31" s="111"/>
      <c r="AV31" s="111"/>
      <c r="AW31" s="111"/>
      <c r="AX31" s="111"/>
      <c r="AY31" s="111"/>
      <c r="AZ31" s="111"/>
      <c r="BA31" s="111"/>
      <c r="BB31" s="111"/>
      <c r="BC31" s="111"/>
      <c r="BD31" s="111"/>
      <c r="BE31" s="123" t="e">
        <f t="shared" si="14"/>
        <v>#NUM!</v>
      </c>
      <c r="BF31" s="123" t="e">
        <f t="shared" si="15"/>
        <v>#NUM!</v>
      </c>
      <c r="BG31" s="123" t="e">
        <f t="shared" si="16"/>
        <v>#NUM!</v>
      </c>
      <c r="BH31" s="123" t="e">
        <f t="shared" si="17"/>
        <v>#NUM!</v>
      </c>
      <c r="BI31" s="111"/>
      <c r="BJ31" s="124"/>
    </row>
    <row r="32" spans="1:72" ht="13.5" customHeight="1">
      <c r="A32" s="111">
        <v>22</v>
      </c>
      <c r="B32" s="126" t="s">
        <v>175</v>
      </c>
      <c r="C32" s="109" t="e">
        <f>SUM(E31+G31+I31)</f>
        <v>#NUM!</v>
      </c>
      <c r="D32" s="109">
        <f t="shared" si="1"/>
        <v>117</v>
      </c>
      <c r="E32" s="128">
        <f t="shared" si="2"/>
        <v>117</v>
      </c>
      <c r="F32" s="109">
        <f t="shared" si="3"/>
        <v>67</v>
      </c>
      <c r="G32" s="109">
        <f t="shared" si="4"/>
        <v>67</v>
      </c>
      <c r="H32" s="109">
        <f t="shared" si="5"/>
        <v>0</v>
      </c>
      <c r="I32" s="109" t="e">
        <f t="shared" si="6"/>
        <v>#NUM!</v>
      </c>
      <c r="J32" s="129">
        <v>12</v>
      </c>
      <c r="K32" s="111">
        <v>13</v>
      </c>
      <c r="L32" s="111">
        <v>11</v>
      </c>
      <c r="M32" s="117">
        <v>0</v>
      </c>
      <c r="N32" s="111">
        <v>12</v>
      </c>
      <c r="O32" s="111">
        <v>13</v>
      </c>
      <c r="P32" s="111">
        <v>11</v>
      </c>
      <c r="Q32" s="111">
        <v>0</v>
      </c>
      <c r="R32" s="111">
        <v>12</v>
      </c>
      <c r="S32" s="111">
        <v>9</v>
      </c>
      <c r="T32" s="111">
        <v>14</v>
      </c>
      <c r="U32" s="111">
        <v>10</v>
      </c>
      <c r="W32" s="123">
        <f t="shared" si="7"/>
        <v>117</v>
      </c>
      <c r="X32" s="123">
        <f t="shared" si="8"/>
        <v>0</v>
      </c>
      <c r="Y32" s="123">
        <f t="shared" si="9"/>
        <v>0</v>
      </c>
      <c r="Z32" s="123">
        <f t="shared" si="10"/>
        <v>0</v>
      </c>
      <c r="AA32" s="111">
        <v>0</v>
      </c>
      <c r="AB32" s="117">
        <v>11</v>
      </c>
      <c r="AC32" s="117">
        <v>13</v>
      </c>
      <c r="AD32" s="117">
        <v>10</v>
      </c>
      <c r="AE32" s="117">
        <v>10</v>
      </c>
      <c r="AF32" s="111">
        <v>0</v>
      </c>
      <c r="AG32" s="117">
        <v>10</v>
      </c>
      <c r="AH32" s="111">
        <v>13</v>
      </c>
      <c r="AI32" s="111"/>
      <c r="AJ32" s="111"/>
      <c r="AK32" s="111"/>
      <c r="AL32" s="111"/>
      <c r="AN32" s="123">
        <f t="shared" si="18"/>
        <v>67</v>
      </c>
      <c r="AO32" s="123">
        <f t="shared" si="11"/>
        <v>0</v>
      </c>
      <c r="AP32" s="123">
        <f t="shared" si="12"/>
        <v>0</v>
      </c>
      <c r="AQ32" s="123">
        <f t="shared" si="13"/>
        <v>0</v>
      </c>
      <c r="AR32" s="111"/>
      <c r="AS32" s="111"/>
      <c r="AT32" s="111"/>
      <c r="AU32" s="111"/>
      <c r="AV32" s="111"/>
      <c r="AW32" s="111"/>
      <c r="AX32" s="111"/>
      <c r="AY32" s="111"/>
      <c r="AZ32" s="111"/>
      <c r="BA32" s="111"/>
      <c r="BB32" s="111"/>
      <c r="BC32" s="111"/>
      <c r="BD32" s="111"/>
      <c r="BE32" s="123" t="e">
        <f t="shared" si="14"/>
        <v>#NUM!</v>
      </c>
      <c r="BF32" s="123" t="e">
        <f t="shared" si="15"/>
        <v>#NUM!</v>
      </c>
      <c r="BG32" s="123" t="e">
        <f t="shared" si="16"/>
        <v>#NUM!</v>
      </c>
      <c r="BH32" s="123" t="e">
        <f t="shared" si="17"/>
        <v>#NUM!</v>
      </c>
      <c r="BI32" s="114"/>
      <c r="BJ32" s="108"/>
    </row>
    <row r="33" spans="1:62" ht="13.5" customHeight="1">
      <c r="A33" s="111">
        <v>23</v>
      </c>
      <c r="B33" s="126" t="s">
        <v>176</v>
      </c>
      <c r="C33" s="109" t="e">
        <f>SUM(E33+G33+I33)</f>
        <v>#NUM!</v>
      </c>
      <c r="D33" s="109">
        <f t="shared" si="1"/>
        <v>164</v>
      </c>
      <c r="E33" s="109">
        <f t="shared" si="2"/>
        <v>152</v>
      </c>
      <c r="F33" s="109">
        <f t="shared" si="3"/>
        <v>64</v>
      </c>
      <c r="G33" s="109">
        <f t="shared" si="4"/>
        <v>64</v>
      </c>
      <c r="H33" s="109">
        <f t="shared" si="5"/>
        <v>0</v>
      </c>
      <c r="I33" s="109" t="e">
        <f t="shared" si="6"/>
        <v>#NUM!</v>
      </c>
      <c r="J33" s="111">
        <v>15</v>
      </c>
      <c r="K33" s="111">
        <v>17</v>
      </c>
      <c r="L33" s="111">
        <v>15</v>
      </c>
      <c r="M33" s="111">
        <v>14</v>
      </c>
      <c r="N33" s="111">
        <v>18</v>
      </c>
      <c r="O33" s="111">
        <v>15</v>
      </c>
      <c r="P33" s="111">
        <v>14</v>
      </c>
      <c r="Q33" s="111">
        <v>16</v>
      </c>
      <c r="R33" s="111">
        <v>12</v>
      </c>
      <c r="S33" s="111">
        <v>15</v>
      </c>
      <c r="T33" s="111">
        <v>13</v>
      </c>
      <c r="U33" s="111">
        <v>0</v>
      </c>
      <c r="W33" s="123">
        <f t="shared" si="7"/>
        <v>152</v>
      </c>
      <c r="X33" s="123">
        <f t="shared" si="8"/>
        <v>12</v>
      </c>
      <c r="Y33" s="123">
        <f t="shared" si="9"/>
        <v>0</v>
      </c>
      <c r="Z33" s="123">
        <f t="shared" si="10"/>
        <v>12</v>
      </c>
      <c r="AA33" s="111">
        <v>0</v>
      </c>
      <c r="AB33" s="111">
        <v>14</v>
      </c>
      <c r="AC33" s="111">
        <v>18</v>
      </c>
      <c r="AD33" s="111">
        <v>16</v>
      </c>
      <c r="AE33" s="111">
        <v>0</v>
      </c>
      <c r="AF33" s="111">
        <v>0</v>
      </c>
      <c r="AG33" s="111">
        <v>16</v>
      </c>
      <c r="AH33" s="111">
        <v>0</v>
      </c>
      <c r="AI33" s="111"/>
      <c r="AJ33" s="111"/>
      <c r="AK33" s="111"/>
      <c r="AL33" s="111"/>
      <c r="AN33" s="123">
        <f t="shared" si="18"/>
        <v>64</v>
      </c>
      <c r="AO33" s="123">
        <f t="shared" si="11"/>
        <v>0</v>
      </c>
      <c r="AP33" s="123">
        <f t="shared" si="12"/>
        <v>0</v>
      </c>
      <c r="AQ33" s="123">
        <f t="shared" si="13"/>
        <v>0</v>
      </c>
      <c r="AR33" s="111"/>
      <c r="AS33" s="111"/>
      <c r="AT33" s="111"/>
      <c r="AU33" s="111"/>
      <c r="AV33" s="111"/>
      <c r="AW33" s="111"/>
      <c r="AX33" s="111"/>
      <c r="AY33" s="111"/>
      <c r="AZ33" s="111"/>
      <c r="BA33" s="111"/>
      <c r="BB33" s="111"/>
      <c r="BC33" s="111"/>
      <c r="BD33" s="111"/>
      <c r="BE33" s="123" t="e">
        <f t="shared" si="14"/>
        <v>#NUM!</v>
      </c>
      <c r="BF33" s="123" t="e">
        <f t="shared" si="15"/>
        <v>#NUM!</v>
      </c>
      <c r="BG33" s="123" t="e">
        <f t="shared" si="16"/>
        <v>#NUM!</v>
      </c>
      <c r="BH33" s="123" t="e">
        <f t="shared" si="17"/>
        <v>#NUM!</v>
      </c>
      <c r="BI33" s="114"/>
      <c r="BJ33" s="127"/>
    </row>
    <row r="34" spans="1:62" ht="13.5" customHeight="1">
      <c r="A34" s="111">
        <v>24</v>
      </c>
      <c r="B34" s="126" t="s">
        <v>177</v>
      </c>
      <c r="C34" s="109" t="e">
        <f>SUM(E34+G34+I34)</f>
        <v>#NUM!</v>
      </c>
      <c r="D34" s="109">
        <f t="shared" si="1"/>
        <v>145</v>
      </c>
      <c r="E34" s="109">
        <f t="shared" si="2"/>
        <v>139</v>
      </c>
      <c r="F34" s="109">
        <f t="shared" si="3"/>
        <v>77</v>
      </c>
      <c r="G34" s="109">
        <f t="shared" si="4"/>
        <v>64</v>
      </c>
      <c r="H34" s="109">
        <f t="shared" si="5"/>
        <v>0</v>
      </c>
      <c r="I34" s="109" t="e">
        <f t="shared" si="6"/>
        <v>#NUM!</v>
      </c>
      <c r="J34" s="111">
        <v>13</v>
      </c>
      <c r="K34" s="111">
        <v>6</v>
      </c>
      <c r="L34" s="111">
        <v>13</v>
      </c>
      <c r="M34" s="111">
        <v>15</v>
      </c>
      <c r="N34" s="111">
        <v>15</v>
      </c>
      <c r="O34" s="111">
        <v>17</v>
      </c>
      <c r="P34" s="111">
        <v>12</v>
      </c>
      <c r="Q34" s="111">
        <v>0</v>
      </c>
      <c r="R34" s="111">
        <v>12</v>
      </c>
      <c r="S34" s="111">
        <v>15</v>
      </c>
      <c r="T34" s="111">
        <v>13</v>
      </c>
      <c r="U34" s="111">
        <v>14</v>
      </c>
      <c r="W34" s="123">
        <f t="shared" si="7"/>
        <v>139</v>
      </c>
      <c r="X34" s="123">
        <f t="shared" si="8"/>
        <v>6</v>
      </c>
      <c r="Y34" s="123">
        <f t="shared" si="9"/>
        <v>0</v>
      </c>
      <c r="Z34" s="123">
        <f t="shared" si="10"/>
        <v>6</v>
      </c>
      <c r="AA34" s="111">
        <v>16</v>
      </c>
      <c r="AB34" s="111">
        <v>11</v>
      </c>
      <c r="AC34" s="111">
        <v>10</v>
      </c>
      <c r="AD34" s="111">
        <v>8</v>
      </c>
      <c r="AE34" s="111">
        <v>10</v>
      </c>
      <c r="AF34" s="111">
        <v>7</v>
      </c>
      <c r="AG34" s="111">
        <v>9</v>
      </c>
      <c r="AH34" s="111">
        <v>6</v>
      </c>
      <c r="AI34" s="111"/>
      <c r="AJ34" s="111"/>
      <c r="AK34" s="111"/>
      <c r="AL34" s="111"/>
      <c r="AN34" s="123">
        <f t="shared" si="18"/>
        <v>64</v>
      </c>
      <c r="AO34" s="123">
        <f t="shared" si="11"/>
        <v>13</v>
      </c>
      <c r="AP34" s="123">
        <f t="shared" si="12"/>
        <v>6</v>
      </c>
      <c r="AQ34" s="123">
        <f t="shared" si="13"/>
        <v>7</v>
      </c>
      <c r="AR34" s="111"/>
      <c r="AS34" s="111"/>
      <c r="AT34" s="111"/>
      <c r="AU34" s="111"/>
      <c r="AV34" s="111"/>
      <c r="AW34" s="111"/>
      <c r="AX34" s="111"/>
      <c r="AY34" s="111"/>
      <c r="AZ34" s="111"/>
      <c r="BA34" s="111"/>
      <c r="BB34" s="111"/>
      <c r="BC34" s="111"/>
      <c r="BD34" s="111"/>
      <c r="BE34" s="123" t="e">
        <f t="shared" si="14"/>
        <v>#NUM!</v>
      </c>
      <c r="BF34" s="123" t="e">
        <f t="shared" si="15"/>
        <v>#NUM!</v>
      </c>
      <c r="BG34" s="123" t="e">
        <f t="shared" si="16"/>
        <v>#NUM!</v>
      </c>
      <c r="BH34" s="123" t="e">
        <f t="shared" si="17"/>
        <v>#NUM!</v>
      </c>
      <c r="BI34" s="114"/>
      <c r="BJ34" s="124"/>
    </row>
    <row r="35" spans="1:62" ht="12" customHeight="1">
      <c r="A35" s="111">
        <v>25</v>
      </c>
      <c r="B35" s="126" t="s">
        <v>178</v>
      </c>
      <c r="C35" s="109" t="e">
        <f>SUM(E35+G35+I35)</f>
        <v>#NUM!</v>
      </c>
      <c r="D35" s="109">
        <f t="shared" si="1"/>
        <v>184</v>
      </c>
      <c r="E35" s="109">
        <f t="shared" si="2"/>
        <v>158</v>
      </c>
      <c r="F35" s="109">
        <f t="shared" si="3"/>
        <v>59</v>
      </c>
      <c r="G35" s="109">
        <f t="shared" si="4"/>
        <v>59</v>
      </c>
      <c r="H35" s="109">
        <f t="shared" si="5"/>
        <v>0</v>
      </c>
      <c r="I35" s="109" t="e">
        <f t="shared" si="6"/>
        <v>#NUM!</v>
      </c>
      <c r="J35" s="111">
        <v>17</v>
      </c>
      <c r="K35" s="111">
        <v>15</v>
      </c>
      <c r="L35" s="111">
        <v>13</v>
      </c>
      <c r="M35" s="111">
        <v>18</v>
      </c>
      <c r="N35" s="111">
        <v>13</v>
      </c>
      <c r="O35" s="111">
        <v>13</v>
      </c>
      <c r="P35" s="111">
        <v>18</v>
      </c>
      <c r="Q35" s="111">
        <v>14</v>
      </c>
      <c r="R35" s="111">
        <v>16</v>
      </c>
      <c r="S35" s="111">
        <v>18</v>
      </c>
      <c r="T35" s="111">
        <v>13</v>
      </c>
      <c r="U35" s="111">
        <v>16</v>
      </c>
      <c r="W35" s="123">
        <f t="shared" si="7"/>
        <v>158</v>
      </c>
      <c r="X35" s="123">
        <f t="shared" si="8"/>
        <v>26</v>
      </c>
      <c r="Y35" s="123">
        <f t="shared" si="9"/>
        <v>13</v>
      </c>
      <c r="Z35" s="123">
        <f t="shared" si="10"/>
        <v>13</v>
      </c>
      <c r="AA35" s="111">
        <v>17</v>
      </c>
      <c r="AB35" s="111">
        <v>16</v>
      </c>
      <c r="AC35" s="111">
        <v>16</v>
      </c>
      <c r="AD35" s="111">
        <v>10</v>
      </c>
      <c r="AE35" s="111">
        <v>0</v>
      </c>
      <c r="AF35" s="111">
        <v>0</v>
      </c>
      <c r="AG35" s="111">
        <v>0</v>
      </c>
      <c r="AH35" s="111">
        <v>0</v>
      </c>
      <c r="AI35" s="111"/>
      <c r="AJ35" s="111"/>
      <c r="AK35" s="111"/>
      <c r="AL35" s="111"/>
      <c r="AM35" s="111"/>
      <c r="AN35" s="123">
        <f t="shared" si="18"/>
        <v>59</v>
      </c>
      <c r="AO35" s="123">
        <f t="shared" si="11"/>
        <v>0</v>
      </c>
      <c r="AP35" s="123">
        <f t="shared" si="12"/>
        <v>0</v>
      </c>
      <c r="AQ35" s="123">
        <f t="shared" si="13"/>
        <v>0</v>
      </c>
      <c r="AR35" s="111"/>
      <c r="AS35" s="111"/>
      <c r="AT35" s="111"/>
      <c r="AU35" s="111"/>
      <c r="AV35" s="111"/>
      <c r="AW35" s="111"/>
      <c r="AX35" s="111"/>
      <c r="AY35" s="111"/>
      <c r="AZ35" s="111"/>
      <c r="BA35" s="111"/>
      <c r="BB35" s="111"/>
      <c r="BC35" s="111"/>
      <c r="BD35" s="111"/>
      <c r="BE35" s="123" t="e">
        <f t="shared" si="14"/>
        <v>#NUM!</v>
      </c>
      <c r="BF35" s="123" t="e">
        <f t="shared" si="15"/>
        <v>#NUM!</v>
      </c>
      <c r="BG35" s="123" t="e">
        <f t="shared" si="16"/>
        <v>#NUM!</v>
      </c>
      <c r="BH35" s="123" t="e">
        <f t="shared" si="17"/>
        <v>#NUM!</v>
      </c>
      <c r="BI35" s="114"/>
      <c r="BJ35" s="210"/>
    </row>
    <row r="36" spans="1:62" ht="12.75" customHeight="1">
      <c r="A36" s="111">
        <v>26</v>
      </c>
      <c r="B36" s="126" t="s">
        <v>179</v>
      </c>
      <c r="C36" s="109" t="e">
        <f>SUM(E36+G36+I36)</f>
        <v>#NUM!</v>
      </c>
      <c r="D36" s="109">
        <f t="shared" si="1"/>
        <v>117</v>
      </c>
      <c r="E36" s="109">
        <f t="shared" si="2"/>
        <v>103</v>
      </c>
      <c r="F36" s="109">
        <f t="shared" si="3"/>
        <v>71</v>
      </c>
      <c r="G36" s="109">
        <f t="shared" si="4"/>
        <v>58</v>
      </c>
      <c r="H36" s="109">
        <f t="shared" si="5"/>
        <v>0</v>
      </c>
      <c r="I36" s="109" t="e">
        <f t="shared" si="6"/>
        <v>#NUM!</v>
      </c>
      <c r="J36" s="111">
        <v>13</v>
      </c>
      <c r="K36" s="111">
        <v>11</v>
      </c>
      <c r="L36" s="111">
        <v>7</v>
      </c>
      <c r="M36" s="111">
        <v>11</v>
      </c>
      <c r="N36" s="111">
        <v>9</v>
      </c>
      <c r="O36" s="111">
        <v>7</v>
      </c>
      <c r="P36" s="117">
        <v>11</v>
      </c>
      <c r="Q36" s="111">
        <v>8</v>
      </c>
      <c r="R36" s="117">
        <v>11</v>
      </c>
      <c r="S36" s="117">
        <v>7</v>
      </c>
      <c r="T36" s="117">
        <v>7</v>
      </c>
      <c r="U36" s="117">
        <v>15</v>
      </c>
      <c r="V36" s="117"/>
      <c r="W36" s="123">
        <f t="shared" si="7"/>
        <v>103</v>
      </c>
      <c r="X36" s="123">
        <f t="shared" si="8"/>
        <v>14</v>
      </c>
      <c r="Y36" s="123">
        <f t="shared" si="9"/>
        <v>7</v>
      </c>
      <c r="Z36" s="123">
        <f t="shared" si="10"/>
        <v>7</v>
      </c>
      <c r="AA36" s="111">
        <v>7</v>
      </c>
      <c r="AB36" s="111">
        <v>6</v>
      </c>
      <c r="AC36" s="117">
        <v>13</v>
      </c>
      <c r="AD36" s="117">
        <v>7</v>
      </c>
      <c r="AE36" s="111">
        <v>10</v>
      </c>
      <c r="AF36" s="117">
        <v>9</v>
      </c>
      <c r="AG36" s="111">
        <v>9</v>
      </c>
      <c r="AH36" s="117">
        <v>10</v>
      </c>
      <c r="AI36" s="117"/>
      <c r="AJ36" s="117"/>
      <c r="AK36" s="117"/>
      <c r="AL36" s="119"/>
      <c r="AM36" s="130"/>
      <c r="AN36" s="123">
        <f t="shared" si="18"/>
        <v>58</v>
      </c>
      <c r="AO36" s="123">
        <f t="shared" si="11"/>
        <v>13</v>
      </c>
      <c r="AP36" s="123">
        <f t="shared" si="12"/>
        <v>6</v>
      </c>
      <c r="AQ36" s="123">
        <f t="shared" si="13"/>
        <v>7</v>
      </c>
      <c r="AR36" s="117"/>
      <c r="AS36" s="117"/>
      <c r="AT36" s="117"/>
      <c r="AU36" s="117"/>
      <c r="AV36" s="117"/>
      <c r="AW36" s="117"/>
      <c r="AX36" s="117"/>
      <c r="AY36" s="117"/>
      <c r="AZ36" s="117"/>
      <c r="BA36" s="117"/>
      <c r="BB36" s="117"/>
      <c r="BC36" s="117"/>
      <c r="BD36" s="117"/>
      <c r="BE36" s="123" t="e">
        <f t="shared" si="14"/>
        <v>#NUM!</v>
      </c>
      <c r="BF36" s="123" t="e">
        <f t="shared" si="15"/>
        <v>#NUM!</v>
      </c>
      <c r="BG36" s="123" t="e">
        <f t="shared" si="16"/>
        <v>#NUM!</v>
      </c>
      <c r="BH36" s="123" t="e">
        <f t="shared" si="17"/>
        <v>#NUM!</v>
      </c>
      <c r="BI36" s="114"/>
      <c r="BJ36" s="210"/>
    </row>
    <row r="37" spans="1:62" ht="14.25" customHeight="1">
      <c r="A37" s="111">
        <v>27</v>
      </c>
      <c r="B37" s="122" t="s">
        <v>180</v>
      </c>
      <c r="C37" s="109"/>
      <c r="D37" s="109"/>
      <c r="E37" s="109"/>
      <c r="F37" s="109">
        <f t="shared" si="3"/>
        <v>53</v>
      </c>
      <c r="G37" s="109">
        <f t="shared" si="4"/>
        <v>53</v>
      </c>
      <c r="H37" s="109"/>
      <c r="I37" s="109"/>
      <c r="J37" s="111"/>
      <c r="K37" s="111"/>
      <c r="L37" s="111"/>
      <c r="M37" s="111"/>
      <c r="N37" s="111"/>
      <c r="O37" s="111"/>
      <c r="P37" s="111"/>
      <c r="Q37" s="111"/>
      <c r="R37" s="111"/>
      <c r="S37" s="111"/>
      <c r="T37" s="111"/>
      <c r="U37" s="111"/>
      <c r="V37" s="111"/>
      <c r="W37" s="111"/>
      <c r="X37" s="111"/>
      <c r="Y37" s="111"/>
      <c r="Z37" s="111"/>
      <c r="AA37" s="111">
        <v>15</v>
      </c>
      <c r="AB37" s="111">
        <v>13</v>
      </c>
      <c r="AC37" s="111">
        <v>9</v>
      </c>
      <c r="AD37" s="111">
        <v>0</v>
      </c>
      <c r="AE37" s="111">
        <v>0</v>
      </c>
      <c r="AF37" s="117">
        <v>0</v>
      </c>
      <c r="AG37" s="111">
        <v>0</v>
      </c>
      <c r="AH37" s="111">
        <v>16</v>
      </c>
      <c r="AI37" s="117"/>
      <c r="AJ37" s="117"/>
      <c r="AK37" s="117"/>
      <c r="AL37" s="117"/>
      <c r="AM37" s="119"/>
      <c r="AN37" s="123">
        <f t="shared" si="18"/>
        <v>53</v>
      </c>
      <c r="AO37" s="123">
        <f t="shared" si="11"/>
        <v>0</v>
      </c>
      <c r="AP37" s="123">
        <f t="shared" si="12"/>
        <v>0</v>
      </c>
      <c r="AQ37" s="123">
        <f t="shared" si="13"/>
        <v>0</v>
      </c>
      <c r="AR37" s="109"/>
      <c r="AS37" s="109"/>
      <c r="AT37" s="109"/>
      <c r="AU37" s="109"/>
      <c r="AV37" s="109"/>
      <c r="AW37" s="109"/>
      <c r="AX37" s="109"/>
      <c r="AY37" s="109"/>
      <c r="AZ37" s="109"/>
      <c r="BA37" s="109"/>
      <c r="BB37" s="109"/>
      <c r="BC37" s="109"/>
      <c r="BD37" s="117"/>
      <c r="BE37" s="123" t="e">
        <f t="shared" si="14"/>
        <v>#NUM!</v>
      </c>
      <c r="BF37" s="123" t="e">
        <f t="shared" si="15"/>
        <v>#NUM!</v>
      </c>
      <c r="BG37" s="123" t="e">
        <f t="shared" si="16"/>
        <v>#NUM!</v>
      </c>
      <c r="BH37" s="123" t="e">
        <f t="shared" si="17"/>
        <v>#NUM!</v>
      </c>
      <c r="BI37" s="114"/>
      <c r="BJ37" s="108"/>
    </row>
    <row r="38" spans="1:62" ht="13.5" customHeight="1">
      <c r="A38" s="111">
        <v>28</v>
      </c>
      <c r="B38" s="126" t="s">
        <v>4</v>
      </c>
      <c r="C38" s="109">
        <f>SUM(E38+G38+I38)</f>
        <v>217</v>
      </c>
      <c r="D38" s="109">
        <f>SUM(J38:U38)</f>
        <v>192</v>
      </c>
      <c r="E38" s="109">
        <f>SUM(D38-X38)</f>
        <v>167</v>
      </c>
      <c r="F38" s="109">
        <f t="shared" si="3"/>
        <v>50</v>
      </c>
      <c r="G38" s="109">
        <f t="shared" si="4"/>
        <v>50</v>
      </c>
      <c r="H38" s="109">
        <f>SUM(AR38:BC38)</f>
        <v>0</v>
      </c>
      <c r="I38" s="109">
        <f>SUM(H38-BF38)</f>
        <v>0</v>
      </c>
      <c r="J38" s="111">
        <v>15</v>
      </c>
      <c r="K38" s="111">
        <v>17</v>
      </c>
      <c r="L38" s="111">
        <v>14</v>
      </c>
      <c r="M38" s="111">
        <v>18</v>
      </c>
      <c r="N38" s="111">
        <v>19</v>
      </c>
      <c r="O38" s="111">
        <v>19</v>
      </c>
      <c r="P38" s="111">
        <v>15</v>
      </c>
      <c r="Q38" s="111">
        <v>14</v>
      </c>
      <c r="R38" s="111">
        <v>17</v>
      </c>
      <c r="S38" s="111">
        <v>11</v>
      </c>
      <c r="T38" s="111">
        <v>17</v>
      </c>
      <c r="U38" s="111">
        <v>16</v>
      </c>
      <c r="W38" s="123">
        <f>SUM(D38-X38)</f>
        <v>167</v>
      </c>
      <c r="X38" s="123">
        <f>SUM(Y38+Z38)</f>
        <v>25</v>
      </c>
      <c r="Y38" s="123">
        <f>SMALL(J38:U38,1)</f>
        <v>11</v>
      </c>
      <c r="Z38" s="123">
        <f>SMALL(J38:U38,2)</f>
        <v>14</v>
      </c>
      <c r="AA38" s="111">
        <v>17</v>
      </c>
      <c r="AB38" s="111">
        <v>9</v>
      </c>
      <c r="AC38" s="111">
        <v>12</v>
      </c>
      <c r="AD38" s="111">
        <v>12</v>
      </c>
      <c r="AE38" s="111">
        <v>0</v>
      </c>
      <c r="AF38" s="111">
        <v>0</v>
      </c>
      <c r="AG38" s="111">
        <v>0</v>
      </c>
      <c r="AH38" s="117">
        <v>0</v>
      </c>
      <c r="AI38" s="111"/>
      <c r="AJ38" s="111"/>
      <c r="AK38" s="111"/>
      <c r="AL38" s="111"/>
      <c r="AM38" s="111"/>
      <c r="AN38" s="123">
        <f t="shared" si="18"/>
        <v>50</v>
      </c>
      <c r="AO38" s="123">
        <f t="shared" si="11"/>
        <v>0</v>
      </c>
      <c r="AP38" s="123">
        <f t="shared" si="12"/>
        <v>0</v>
      </c>
      <c r="AQ38" s="123">
        <f t="shared" si="13"/>
        <v>0</v>
      </c>
      <c r="AR38" s="111"/>
      <c r="AS38" s="111"/>
      <c r="AT38" s="111"/>
      <c r="AU38" s="111"/>
      <c r="AV38" s="111"/>
      <c r="AW38" s="111"/>
      <c r="AX38" s="111"/>
      <c r="AY38" s="111"/>
      <c r="AZ38" s="111"/>
      <c r="BA38" s="111"/>
      <c r="BB38" s="111"/>
      <c r="BC38" s="111"/>
      <c r="BD38" s="111"/>
      <c r="BE38" s="111"/>
      <c r="BF38" s="111"/>
      <c r="BG38" s="111"/>
      <c r="BH38" s="111"/>
      <c r="BI38" s="114"/>
      <c r="BJ38" s="124"/>
    </row>
    <row r="39" spans="1:62" ht="13.5" customHeight="1">
      <c r="A39" s="111"/>
      <c r="B39" s="122"/>
      <c r="C39" s="109"/>
      <c r="D39" s="109"/>
      <c r="E39" s="109"/>
      <c r="F39" s="109"/>
      <c r="G39" s="109"/>
      <c r="H39" s="109"/>
      <c r="I39" s="109"/>
      <c r="J39" s="111"/>
      <c r="K39" s="111"/>
      <c r="L39" s="111"/>
      <c r="M39" s="111"/>
      <c r="N39" s="111"/>
      <c r="O39" s="111"/>
      <c r="P39" s="111"/>
      <c r="Q39" s="111"/>
      <c r="R39" s="111"/>
      <c r="S39" s="111"/>
      <c r="T39" s="111"/>
      <c r="U39" s="111"/>
      <c r="V39" s="111"/>
      <c r="W39" s="111"/>
      <c r="X39" s="111"/>
      <c r="Y39" s="111"/>
      <c r="Z39" s="111"/>
      <c r="AA39" s="111"/>
      <c r="AB39" s="111"/>
      <c r="AC39" s="111"/>
      <c r="AD39" s="111"/>
      <c r="AE39" s="111"/>
      <c r="AF39" s="111"/>
      <c r="AG39" s="111"/>
      <c r="AH39" s="111"/>
      <c r="AI39" s="111"/>
      <c r="AJ39" s="111"/>
      <c r="AK39" s="111"/>
      <c r="AL39" s="111"/>
      <c r="AM39" s="111"/>
      <c r="AN39" s="111"/>
      <c r="AO39" s="111"/>
      <c r="AP39" s="111"/>
      <c r="AQ39" s="111"/>
      <c r="AR39" s="111"/>
      <c r="AS39" s="111"/>
      <c r="AT39" s="111"/>
      <c r="AU39" s="111"/>
      <c r="AV39" s="111"/>
      <c r="AW39" s="111"/>
      <c r="AX39" s="111"/>
      <c r="AY39" s="111"/>
      <c r="AZ39" s="111"/>
      <c r="BA39" s="111"/>
      <c r="BB39" s="111"/>
      <c r="BC39" s="111"/>
      <c r="BD39" s="111"/>
      <c r="BE39" s="111"/>
      <c r="BF39" s="111"/>
      <c r="BG39" s="111"/>
      <c r="BH39" s="131"/>
      <c r="BI39" s="111"/>
      <c r="BJ39" s="124"/>
    </row>
    <row r="40" spans="1:62" ht="13.5" customHeight="1">
      <c r="A40" s="111"/>
      <c r="B40" s="125"/>
      <c r="C40" s="109"/>
      <c r="D40" s="109"/>
      <c r="E40" s="109"/>
      <c r="F40" s="109"/>
      <c r="G40" s="109"/>
      <c r="H40" s="109"/>
      <c r="I40" s="109"/>
      <c r="J40" s="111"/>
      <c r="K40" s="111"/>
      <c r="L40" s="111"/>
      <c r="M40" s="111"/>
      <c r="N40" s="111"/>
      <c r="O40" s="111"/>
      <c r="P40" s="111"/>
      <c r="Q40" s="111"/>
      <c r="R40" s="111"/>
      <c r="S40" s="111"/>
      <c r="T40" s="111"/>
      <c r="U40" s="111"/>
      <c r="V40" s="111"/>
      <c r="W40" s="111"/>
      <c r="X40" s="111"/>
      <c r="Y40" s="111"/>
      <c r="Z40" s="111"/>
      <c r="AA40" s="111"/>
      <c r="AB40" s="111"/>
      <c r="AC40" s="111"/>
      <c r="AD40" s="111"/>
      <c r="AE40" s="111"/>
      <c r="AF40" s="111"/>
      <c r="AG40" s="111"/>
      <c r="AH40" s="111"/>
      <c r="AI40" s="111"/>
      <c r="AJ40" s="111"/>
      <c r="AK40" s="111"/>
      <c r="AL40" s="111"/>
      <c r="AM40" s="111"/>
      <c r="AN40" s="111"/>
      <c r="AO40" s="111"/>
      <c r="AP40" s="111"/>
      <c r="AQ40" s="111"/>
      <c r="AR40" s="111"/>
      <c r="AS40" s="111"/>
      <c r="AT40" s="111"/>
      <c r="AU40" s="111"/>
      <c r="AV40" s="111"/>
      <c r="AW40" s="111"/>
      <c r="AX40" s="111"/>
      <c r="AY40" s="111"/>
      <c r="AZ40" s="111"/>
      <c r="BA40" s="111"/>
      <c r="BB40" s="111"/>
      <c r="BC40" s="111"/>
      <c r="BE40" s="111"/>
      <c r="BF40" s="111"/>
      <c r="BG40" s="111"/>
      <c r="BH40" s="131"/>
      <c r="BI40" s="111"/>
      <c r="BJ40" s="132"/>
    </row>
    <row r="41" spans="1:62" ht="13.5" customHeight="1">
      <c r="A41" s="111"/>
      <c r="B41" s="125"/>
      <c r="C41" s="109"/>
      <c r="D41" s="109"/>
      <c r="E41" s="109"/>
      <c r="F41" s="109"/>
      <c r="G41" s="109"/>
      <c r="H41" s="109"/>
      <c r="I41" s="109"/>
      <c r="J41" s="111"/>
      <c r="K41" s="111"/>
      <c r="L41" s="111"/>
      <c r="M41" s="111"/>
      <c r="N41" s="111"/>
      <c r="O41" s="111"/>
      <c r="P41" s="111"/>
      <c r="Q41" s="111"/>
      <c r="R41" s="111"/>
      <c r="S41" s="111"/>
      <c r="T41" s="111"/>
      <c r="U41" s="111"/>
      <c r="V41" s="111"/>
      <c r="W41" s="111"/>
      <c r="X41" s="111"/>
      <c r="Y41" s="111"/>
      <c r="Z41" s="111"/>
      <c r="AA41" s="111"/>
      <c r="AB41" s="111"/>
      <c r="AC41" s="111"/>
      <c r="AD41" s="111"/>
      <c r="AE41" s="111"/>
      <c r="AF41" s="111"/>
      <c r="AG41" s="111"/>
      <c r="AH41" s="111"/>
      <c r="AI41" s="111"/>
      <c r="AJ41" s="111"/>
      <c r="AK41" s="111"/>
      <c r="AL41" s="111"/>
      <c r="AM41" s="111"/>
      <c r="AN41" s="111"/>
      <c r="AO41" s="111"/>
      <c r="AP41" s="111"/>
      <c r="AQ41" s="111"/>
      <c r="AR41" s="111"/>
      <c r="AS41" s="111"/>
      <c r="AT41" s="111"/>
      <c r="AU41" s="111"/>
      <c r="AV41" s="111"/>
      <c r="AW41" s="111"/>
      <c r="AX41" s="111"/>
      <c r="AY41" s="111"/>
      <c r="AZ41" s="111"/>
      <c r="BA41" s="111"/>
      <c r="BB41" s="111"/>
      <c r="BC41" s="111"/>
      <c r="BD41" s="111"/>
      <c r="BE41" s="111"/>
      <c r="BF41" s="111"/>
      <c r="BG41" s="111"/>
      <c r="BH41" s="111"/>
      <c r="BI41" s="114"/>
      <c r="BJ41" s="124"/>
    </row>
    <row r="42" spans="1:62" ht="13.5" customHeight="1">
      <c r="A42" s="111"/>
      <c r="B42" s="122"/>
      <c r="C42" s="109"/>
      <c r="D42" s="109"/>
      <c r="E42" s="109"/>
      <c r="F42" s="109"/>
      <c r="G42" s="109"/>
      <c r="H42" s="109"/>
      <c r="I42" s="109"/>
      <c r="J42" s="111"/>
      <c r="K42" s="111"/>
      <c r="L42" s="111"/>
      <c r="M42" s="111"/>
      <c r="N42" s="111"/>
      <c r="O42" s="111"/>
      <c r="P42" s="111"/>
      <c r="Q42" s="111"/>
      <c r="R42" s="111"/>
      <c r="S42" s="111"/>
      <c r="T42" s="111"/>
      <c r="U42" s="111"/>
      <c r="V42" s="111"/>
      <c r="W42" s="111"/>
      <c r="X42" s="111"/>
      <c r="Y42" s="111"/>
      <c r="Z42" s="111"/>
      <c r="AA42" s="111"/>
      <c r="AB42" s="111"/>
      <c r="AC42" s="111"/>
      <c r="AD42" s="111"/>
      <c r="AE42" s="111"/>
      <c r="AF42" s="111"/>
      <c r="AG42" s="111"/>
      <c r="AH42" s="111"/>
      <c r="AI42" s="111"/>
      <c r="AJ42" s="111"/>
      <c r="AK42" s="111"/>
      <c r="AL42" s="111"/>
      <c r="AM42" s="111"/>
      <c r="AN42" s="111"/>
      <c r="AO42" s="111"/>
      <c r="AP42" s="111"/>
      <c r="AQ42" s="111"/>
      <c r="AR42" s="111"/>
      <c r="AS42" s="111"/>
      <c r="AT42" s="111"/>
      <c r="AU42" s="111"/>
      <c r="AV42" s="111"/>
      <c r="AW42" s="111"/>
      <c r="AX42" s="111"/>
      <c r="AY42" s="111"/>
      <c r="AZ42" s="111"/>
      <c r="BA42" s="111"/>
      <c r="BB42" s="111"/>
      <c r="BC42" s="111"/>
      <c r="BD42" s="111"/>
      <c r="BE42" s="111"/>
      <c r="BF42" s="111"/>
      <c r="BG42" s="111"/>
      <c r="BH42" s="111"/>
      <c r="BI42" s="114"/>
      <c r="BJ42" s="132"/>
    </row>
    <row r="43" spans="1:62" ht="13.5" customHeight="1">
      <c r="A43" s="111"/>
      <c r="B43" s="122"/>
      <c r="C43" s="109"/>
      <c r="D43" s="109"/>
      <c r="E43" s="109"/>
      <c r="F43" s="109"/>
      <c r="G43" s="109"/>
      <c r="H43" s="109"/>
      <c r="I43" s="109"/>
      <c r="J43" s="111"/>
      <c r="K43" s="111"/>
      <c r="L43" s="111"/>
      <c r="M43" s="111"/>
      <c r="N43" s="111"/>
      <c r="O43" s="111"/>
      <c r="P43" s="111"/>
      <c r="Q43" s="111"/>
      <c r="R43" s="111"/>
      <c r="S43" s="111"/>
      <c r="T43" s="111"/>
      <c r="U43" s="111"/>
      <c r="V43" s="111"/>
      <c r="W43" s="111"/>
      <c r="X43" s="111"/>
      <c r="Y43" s="111"/>
      <c r="Z43" s="111"/>
      <c r="AA43" s="111"/>
      <c r="AB43" s="111"/>
      <c r="AC43" s="111"/>
      <c r="AD43" s="111"/>
      <c r="AE43" s="111"/>
      <c r="AF43" s="111"/>
      <c r="AG43" s="111"/>
      <c r="AH43" s="111"/>
      <c r="AI43" s="111"/>
      <c r="AJ43" s="111"/>
      <c r="AK43" s="111"/>
      <c r="AL43" s="111"/>
      <c r="AM43" s="111"/>
      <c r="AN43" s="111"/>
      <c r="AO43" s="111"/>
      <c r="AP43" s="111"/>
      <c r="AQ43" s="111"/>
      <c r="AR43" s="111"/>
      <c r="AS43" s="111"/>
      <c r="AT43" s="111"/>
      <c r="AU43" s="111"/>
      <c r="AV43" s="111"/>
      <c r="AW43" s="111"/>
      <c r="AX43" s="111"/>
      <c r="AY43" s="111"/>
      <c r="AZ43" s="111"/>
      <c r="BA43" s="111"/>
      <c r="BB43" s="111"/>
      <c r="BC43" s="111"/>
      <c r="BD43" s="111"/>
      <c r="BE43" s="111"/>
      <c r="BF43" s="111"/>
      <c r="BG43" s="111"/>
      <c r="BH43" s="111"/>
      <c r="BJ43" s="132"/>
    </row>
    <row r="44" spans="1:62" ht="13.5" customHeight="1">
      <c r="A44" s="111"/>
      <c r="B44" s="125"/>
      <c r="C44" s="109"/>
      <c r="D44" s="109"/>
      <c r="E44" s="109"/>
      <c r="F44" s="109"/>
      <c r="G44" s="109"/>
      <c r="H44" s="109"/>
      <c r="I44" s="109"/>
      <c r="J44" s="111"/>
      <c r="K44" s="111"/>
      <c r="L44" s="111"/>
      <c r="M44" s="111"/>
      <c r="N44" s="111"/>
      <c r="O44" s="111"/>
      <c r="P44" s="111"/>
      <c r="Q44" s="111"/>
      <c r="R44" s="111"/>
      <c r="S44" s="111"/>
      <c r="T44" s="111"/>
      <c r="U44" s="111"/>
      <c r="V44" s="111"/>
      <c r="W44" s="111"/>
      <c r="X44" s="111"/>
      <c r="Y44" s="111"/>
      <c r="Z44" s="111"/>
      <c r="AA44" s="111"/>
      <c r="AB44" s="111"/>
      <c r="AC44" s="111"/>
      <c r="AD44" s="111"/>
      <c r="AE44" s="111"/>
      <c r="AF44" s="111"/>
      <c r="AG44" s="111"/>
      <c r="AH44" s="111"/>
      <c r="AI44" s="111"/>
      <c r="AJ44" s="111"/>
      <c r="AK44" s="111"/>
      <c r="AL44" s="111"/>
      <c r="AM44" s="111"/>
      <c r="AN44" s="111"/>
      <c r="AO44" s="111"/>
      <c r="AP44" s="111"/>
      <c r="AQ44" s="111"/>
      <c r="AR44" s="111"/>
      <c r="AS44" s="111"/>
      <c r="AT44" s="111"/>
      <c r="AU44" s="111"/>
      <c r="AV44" s="111"/>
      <c r="AW44" s="111"/>
      <c r="AX44" s="111"/>
      <c r="AY44" s="111"/>
      <c r="AZ44" s="111"/>
      <c r="BA44" s="111"/>
      <c r="BB44" s="111"/>
      <c r="BC44" s="111"/>
      <c r="BD44" s="111"/>
      <c r="BE44" s="111"/>
      <c r="BF44" s="111"/>
      <c r="BG44" s="111"/>
      <c r="BH44" s="131"/>
      <c r="BI44" s="114"/>
      <c r="BJ44" s="132"/>
    </row>
    <row r="45" spans="1:62" ht="13.5" customHeight="1">
      <c r="A45" s="111"/>
      <c r="B45" s="125"/>
      <c r="C45" s="109"/>
      <c r="D45" s="109"/>
      <c r="E45" s="109"/>
      <c r="F45" s="109"/>
      <c r="G45" s="109"/>
      <c r="H45" s="109"/>
      <c r="I45" s="109"/>
      <c r="J45" s="111"/>
      <c r="K45" s="111"/>
      <c r="L45" s="111"/>
      <c r="M45" s="111"/>
      <c r="N45" s="111"/>
      <c r="O45" s="111"/>
      <c r="P45" s="111"/>
      <c r="Q45" s="111"/>
      <c r="R45" s="111"/>
      <c r="S45" s="111"/>
      <c r="T45" s="111"/>
      <c r="U45" s="111"/>
      <c r="V45" s="111"/>
      <c r="W45" s="111"/>
      <c r="X45" s="111"/>
      <c r="Y45" s="111"/>
      <c r="Z45" s="111"/>
      <c r="AA45" s="111"/>
      <c r="AB45" s="111"/>
      <c r="AC45" s="111"/>
      <c r="AD45" s="111"/>
      <c r="AE45" s="111"/>
      <c r="AF45" s="111"/>
      <c r="AG45" s="111"/>
      <c r="AH45" s="111"/>
      <c r="AI45" s="111"/>
      <c r="AJ45" s="111"/>
      <c r="AK45" s="111"/>
      <c r="AL45" s="111"/>
      <c r="AM45" s="111"/>
      <c r="AN45" s="111"/>
      <c r="AO45" s="111"/>
      <c r="AP45" s="111"/>
      <c r="AQ45" s="111"/>
      <c r="AR45" s="111"/>
      <c r="AS45" s="111"/>
      <c r="AT45" s="111"/>
      <c r="AU45" s="111"/>
      <c r="AV45" s="111"/>
      <c r="AW45" s="111"/>
      <c r="AX45" s="111"/>
      <c r="AY45" s="111"/>
      <c r="AZ45" s="111"/>
      <c r="BA45" s="111"/>
      <c r="BB45" s="111"/>
      <c r="BC45" s="111"/>
      <c r="BD45" s="111"/>
      <c r="BE45" s="111"/>
      <c r="BF45" s="111"/>
      <c r="BG45" s="111"/>
      <c r="BH45" s="111"/>
      <c r="BI45" s="111"/>
      <c r="BJ45" s="124"/>
    </row>
    <row r="46" spans="1:62" ht="13.5" customHeight="1">
      <c r="A46" s="111"/>
      <c r="B46" s="133"/>
      <c r="C46" s="109"/>
      <c r="D46" s="109"/>
      <c r="E46" s="109"/>
      <c r="F46" s="109"/>
      <c r="G46" s="109"/>
      <c r="H46" s="109"/>
      <c r="I46" s="109"/>
      <c r="J46" s="111"/>
      <c r="K46" s="111"/>
      <c r="L46" s="111"/>
      <c r="M46" s="111"/>
      <c r="N46" s="111"/>
      <c r="O46" s="111"/>
      <c r="P46" s="111"/>
      <c r="Q46" s="111"/>
      <c r="R46" s="111"/>
      <c r="S46" s="111"/>
      <c r="T46" s="111"/>
      <c r="U46" s="111"/>
      <c r="V46" s="111"/>
      <c r="W46" s="111"/>
      <c r="X46" s="111"/>
      <c r="Y46" s="111"/>
      <c r="Z46" s="111"/>
      <c r="AA46" s="111"/>
      <c r="AB46" s="111"/>
      <c r="AC46" s="111"/>
      <c r="AD46" s="111"/>
      <c r="AF46" s="111"/>
      <c r="AG46" s="111"/>
      <c r="AH46" s="111"/>
      <c r="AI46" s="111"/>
      <c r="AJ46" s="111"/>
      <c r="AK46" s="111"/>
      <c r="AL46" s="111"/>
      <c r="AM46" s="111"/>
      <c r="AN46" s="111"/>
      <c r="AO46" s="111"/>
      <c r="AP46" s="111"/>
      <c r="AQ46" s="111"/>
      <c r="AR46" s="111"/>
      <c r="AS46" s="111"/>
      <c r="AT46" s="111"/>
      <c r="AU46" s="111"/>
      <c r="AV46" s="111"/>
      <c r="AW46" s="111"/>
      <c r="AX46" s="111"/>
      <c r="AY46" s="111"/>
      <c r="AZ46" s="111"/>
      <c r="BA46" s="111"/>
      <c r="BB46" s="111"/>
      <c r="BC46" s="111"/>
      <c r="BD46" s="111"/>
      <c r="BE46" s="111"/>
      <c r="BF46" s="111"/>
      <c r="BG46" s="111"/>
      <c r="BH46" s="131"/>
      <c r="BI46" s="114"/>
      <c r="BJ46" s="124"/>
    </row>
    <row r="47" spans="1:62" ht="13.5" customHeight="1">
      <c r="A47" s="111"/>
      <c r="B47" s="133"/>
      <c r="C47" s="109"/>
      <c r="D47" s="109"/>
      <c r="E47" s="109"/>
      <c r="F47" s="109"/>
      <c r="G47" s="109"/>
      <c r="H47" s="109"/>
      <c r="I47" s="109"/>
      <c r="J47" s="111"/>
      <c r="K47" s="111"/>
      <c r="L47" s="111"/>
      <c r="M47" s="111"/>
      <c r="N47" s="111"/>
      <c r="O47" s="111"/>
      <c r="P47" s="111"/>
      <c r="Q47" s="111"/>
      <c r="R47" s="111"/>
      <c r="S47" s="111"/>
      <c r="T47" s="111"/>
      <c r="U47" s="111"/>
      <c r="V47" s="111"/>
      <c r="W47" s="111"/>
      <c r="X47" s="111"/>
      <c r="Y47" s="111"/>
      <c r="Z47" s="111"/>
      <c r="AA47" s="111"/>
      <c r="AB47" s="111"/>
      <c r="AC47" s="111"/>
      <c r="AD47" s="111"/>
      <c r="AF47" s="111"/>
      <c r="AG47" s="111"/>
      <c r="AH47" s="111"/>
      <c r="AI47" s="111"/>
      <c r="AJ47" s="111"/>
      <c r="AK47" s="111"/>
      <c r="AL47" s="111"/>
      <c r="AM47" s="111"/>
      <c r="AN47" s="111"/>
      <c r="AO47" s="111"/>
      <c r="AP47" s="111"/>
      <c r="AQ47" s="111"/>
      <c r="AR47" s="111"/>
      <c r="AS47" s="111"/>
      <c r="AT47" s="111"/>
      <c r="AU47" s="111"/>
      <c r="AV47" s="111"/>
      <c r="AW47" s="111"/>
      <c r="AX47" s="111"/>
      <c r="AY47" s="111"/>
      <c r="AZ47" s="111"/>
      <c r="BA47" s="111"/>
      <c r="BB47" s="111"/>
      <c r="BC47" s="111"/>
      <c r="BE47" s="111"/>
      <c r="BF47" s="111"/>
      <c r="BG47" s="111"/>
      <c r="BH47" s="131"/>
    </row>
    <row r="48" spans="1:62" ht="13.5" customHeight="1">
      <c r="A48" s="111"/>
      <c r="D48" s="98"/>
      <c r="G48" s="109"/>
      <c r="BD48" s="111"/>
      <c r="BE48" s="111"/>
      <c r="BF48" s="111"/>
      <c r="BG48" s="111"/>
      <c r="BH48" s="131"/>
      <c r="BI48" s="111"/>
      <c r="BJ48" s="124"/>
    </row>
    <row r="49" spans="1:63" ht="14.25">
      <c r="A49" s="111"/>
      <c r="B49" s="122"/>
      <c r="C49" s="109"/>
      <c r="D49" s="109"/>
      <c r="E49" s="109"/>
      <c r="F49" s="109"/>
      <c r="G49" s="109"/>
      <c r="H49" s="109"/>
      <c r="I49" s="109"/>
      <c r="J49" s="111"/>
      <c r="K49" s="111"/>
      <c r="L49" s="111"/>
      <c r="M49" s="111"/>
      <c r="N49" s="111"/>
      <c r="O49" s="111"/>
      <c r="P49" s="111"/>
      <c r="Q49" s="111"/>
      <c r="R49" s="111"/>
      <c r="S49" s="111"/>
      <c r="T49" s="111"/>
      <c r="U49" s="111"/>
      <c r="V49" s="111"/>
      <c r="W49" s="111"/>
      <c r="X49" s="111"/>
      <c r="Y49" s="111"/>
      <c r="Z49" s="111"/>
      <c r="AA49" s="111"/>
      <c r="AB49" s="111"/>
      <c r="AC49" s="111"/>
      <c r="AD49" s="111"/>
      <c r="AE49" s="111"/>
      <c r="AF49" s="111"/>
      <c r="AG49" s="111"/>
      <c r="AH49" s="111"/>
      <c r="AI49" s="111"/>
      <c r="AJ49" s="111"/>
      <c r="AK49" s="111"/>
      <c r="AL49" s="111"/>
      <c r="AM49" s="111"/>
      <c r="AN49" s="111"/>
      <c r="AO49" s="111"/>
      <c r="AP49" s="111"/>
      <c r="AQ49" s="111"/>
      <c r="AR49" s="111"/>
      <c r="AS49" s="111"/>
      <c r="AT49" s="111"/>
      <c r="AU49" s="111"/>
      <c r="AV49" s="111"/>
      <c r="AW49" s="111"/>
      <c r="AX49" s="111"/>
      <c r="AY49" s="111"/>
      <c r="AZ49" s="111"/>
      <c r="BA49" s="111"/>
      <c r="BB49" s="111"/>
      <c r="BC49" s="111"/>
      <c r="BD49" s="111"/>
      <c r="BE49" s="111"/>
      <c r="BF49" s="111"/>
      <c r="BG49" s="111"/>
      <c r="BH49" s="111"/>
      <c r="BI49" s="114"/>
    </row>
    <row r="50" spans="1:63" ht="14.25">
      <c r="A50" s="111"/>
      <c r="B50" s="122"/>
      <c r="C50" s="109"/>
      <c r="D50" s="109"/>
      <c r="E50" s="109"/>
      <c r="F50" s="109"/>
      <c r="G50" s="109"/>
      <c r="H50" s="109"/>
      <c r="I50" s="109"/>
      <c r="J50" s="111"/>
      <c r="K50" s="111"/>
      <c r="L50" s="111"/>
      <c r="M50" s="111"/>
      <c r="N50" s="111"/>
      <c r="O50" s="111"/>
      <c r="P50" s="111"/>
      <c r="Q50" s="111"/>
      <c r="R50" s="111"/>
      <c r="S50" s="111"/>
      <c r="T50" s="111"/>
      <c r="U50" s="111"/>
      <c r="V50" s="111"/>
      <c r="W50" s="111"/>
      <c r="X50" s="111"/>
      <c r="Y50" s="111"/>
      <c r="Z50" s="111"/>
      <c r="AA50" s="111"/>
      <c r="AB50" s="111"/>
      <c r="AC50" s="111"/>
      <c r="AD50" s="111"/>
      <c r="AE50" s="111"/>
      <c r="AF50" s="111"/>
      <c r="AG50" s="111"/>
      <c r="AH50" s="111"/>
      <c r="AI50" s="111"/>
      <c r="AJ50" s="111"/>
      <c r="AK50" s="111"/>
      <c r="AL50" s="111"/>
      <c r="AM50" s="111"/>
      <c r="AN50" s="111"/>
      <c r="AO50" s="111"/>
      <c r="AP50" s="111"/>
      <c r="AQ50" s="111"/>
      <c r="AR50" s="111"/>
      <c r="AS50" s="111"/>
      <c r="AT50" s="111"/>
      <c r="AU50" s="111"/>
      <c r="AV50" s="111"/>
      <c r="AW50" s="111"/>
      <c r="AX50" s="111"/>
      <c r="AY50" s="111"/>
      <c r="AZ50" s="111"/>
      <c r="BA50" s="111"/>
      <c r="BB50" s="111"/>
      <c r="BC50" s="111"/>
      <c r="BD50" s="111"/>
      <c r="BE50" s="111"/>
      <c r="BF50" s="111"/>
      <c r="BG50" s="111"/>
      <c r="BH50" s="111"/>
      <c r="BI50" s="114"/>
    </row>
    <row r="51" spans="1:63" ht="8.1" customHeight="1">
      <c r="A51" s="111"/>
      <c r="B51" s="127"/>
      <c r="C51" s="109"/>
      <c r="D51" s="109"/>
      <c r="E51" s="109"/>
      <c r="F51" s="109"/>
      <c r="G51" s="109"/>
      <c r="H51" s="109"/>
      <c r="I51" s="109"/>
      <c r="J51" s="111"/>
      <c r="K51" s="111"/>
      <c r="L51" s="111"/>
      <c r="M51" s="111"/>
      <c r="N51" s="111"/>
      <c r="O51" s="111"/>
      <c r="P51" s="111"/>
      <c r="Q51" s="111"/>
      <c r="R51" s="111"/>
      <c r="S51" s="111"/>
      <c r="T51" s="111"/>
      <c r="U51" s="111"/>
      <c r="V51" s="111"/>
      <c r="W51" s="111"/>
      <c r="X51" s="111"/>
      <c r="Y51" s="111"/>
      <c r="Z51" s="111"/>
      <c r="AA51" s="111"/>
      <c r="AB51" s="111"/>
      <c r="AC51" s="111"/>
      <c r="AD51" s="111"/>
      <c r="AE51" s="111"/>
      <c r="AF51" s="111"/>
      <c r="AG51" s="111"/>
      <c r="AH51" s="111"/>
      <c r="AI51" s="111"/>
      <c r="AJ51" s="111"/>
      <c r="AK51" s="111"/>
      <c r="AL51" s="111"/>
      <c r="AM51" s="111"/>
      <c r="AN51" s="111"/>
      <c r="AO51" s="111"/>
      <c r="AP51" s="111"/>
      <c r="AQ51" s="111"/>
      <c r="AR51" s="111"/>
      <c r="AS51" s="111"/>
      <c r="AT51" s="111"/>
      <c r="AU51" s="111"/>
      <c r="AV51" s="111"/>
      <c r="AW51" s="111"/>
      <c r="AX51" s="111"/>
      <c r="AY51" s="111"/>
      <c r="AZ51" s="111"/>
      <c r="BA51" s="111"/>
      <c r="BB51" s="111"/>
      <c r="BC51" s="111"/>
      <c r="BD51" s="111"/>
      <c r="BE51" s="111"/>
      <c r="BF51" s="111"/>
      <c r="BG51" s="111"/>
      <c r="BH51" s="111"/>
      <c r="BI51" s="114"/>
      <c r="BJ51" s="127"/>
    </row>
    <row r="52" spans="1:63" ht="12" customHeight="1">
      <c r="A52" s="114"/>
      <c r="B52" s="213"/>
      <c r="C52" s="109"/>
      <c r="D52" s="109"/>
      <c r="E52" s="109"/>
      <c r="F52" s="109"/>
      <c r="G52" s="109"/>
      <c r="H52" s="109"/>
      <c r="I52" s="109"/>
      <c r="J52" s="111"/>
      <c r="K52" s="111"/>
      <c r="L52" s="111"/>
      <c r="M52" s="111"/>
      <c r="N52" s="111"/>
      <c r="O52" s="111"/>
      <c r="P52" s="111"/>
      <c r="Q52" s="111"/>
      <c r="R52" s="111"/>
      <c r="S52" s="111"/>
      <c r="T52" s="111"/>
      <c r="U52" s="111"/>
      <c r="V52" s="111"/>
      <c r="W52" s="109"/>
      <c r="X52" s="109"/>
      <c r="Y52" s="109"/>
      <c r="Z52" s="109"/>
      <c r="AA52" s="109"/>
      <c r="AB52" s="109"/>
      <c r="AC52" s="109"/>
      <c r="AD52" s="109"/>
      <c r="AE52" s="111"/>
      <c r="AF52" s="111"/>
      <c r="AG52" s="111"/>
      <c r="AH52" s="111"/>
      <c r="AI52" s="111"/>
      <c r="AJ52" s="111"/>
      <c r="AK52" s="111"/>
      <c r="AL52" s="111"/>
      <c r="AM52" s="111"/>
      <c r="AN52" s="109"/>
      <c r="AO52" s="109"/>
      <c r="AP52" s="109"/>
      <c r="AQ52" s="109"/>
      <c r="AR52" s="109"/>
      <c r="AS52" s="109"/>
      <c r="AT52" s="109"/>
      <c r="AU52" s="109"/>
      <c r="AV52" s="109"/>
      <c r="AW52" s="109"/>
      <c r="AX52" s="109"/>
      <c r="AY52" s="109"/>
      <c r="AZ52" s="109"/>
      <c r="BA52" s="109"/>
      <c r="BB52" s="109"/>
      <c r="BC52" s="109"/>
      <c r="BD52" s="111"/>
      <c r="BE52" s="109"/>
      <c r="BF52" s="109"/>
      <c r="BG52" s="109"/>
      <c r="BH52" s="109"/>
      <c r="BI52" s="114"/>
      <c r="BJ52" s="213"/>
    </row>
    <row r="53" spans="1:63" ht="12" customHeight="1">
      <c r="A53" s="114"/>
      <c r="B53" s="213"/>
      <c r="C53" s="115"/>
      <c r="D53" s="109"/>
      <c r="E53" s="109"/>
      <c r="F53" s="109"/>
      <c r="G53" s="109"/>
      <c r="H53" s="109"/>
      <c r="I53" s="109"/>
      <c r="J53" s="116"/>
      <c r="K53" s="117"/>
      <c r="L53" s="117"/>
      <c r="M53" s="117"/>
      <c r="N53" s="117"/>
      <c r="O53" s="117"/>
      <c r="P53" s="117"/>
      <c r="Q53" s="117"/>
      <c r="R53" s="117"/>
      <c r="S53" s="117"/>
      <c r="T53" s="117"/>
      <c r="U53" s="117"/>
      <c r="V53" s="117"/>
      <c r="W53" s="109"/>
      <c r="X53" s="109"/>
      <c r="Y53" s="109"/>
      <c r="Z53" s="109"/>
      <c r="AA53" s="109"/>
      <c r="AB53" s="109"/>
      <c r="AC53" s="109"/>
      <c r="AD53" s="109"/>
      <c r="AE53" s="117"/>
      <c r="AF53" s="117"/>
      <c r="AG53" s="117"/>
      <c r="AH53" s="117"/>
      <c r="AI53" s="117"/>
      <c r="AJ53" s="117"/>
      <c r="AK53" s="117"/>
      <c r="AL53" s="117"/>
      <c r="AM53" s="119"/>
      <c r="AN53" s="109"/>
      <c r="AO53" s="109"/>
      <c r="AP53" s="109"/>
      <c r="AQ53" s="109"/>
      <c r="AR53" s="109"/>
      <c r="AS53" s="109"/>
      <c r="AT53" s="109"/>
      <c r="AU53" s="109"/>
      <c r="AV53" s="109"/>
      <c r="AW53" s="109"/>
      <c r="AX53" s="109"/>
      <c r="AY53" s="109"/>
      <c r="AZ53" s="109"/>
      <c r="BA53" s="109"/>
      <c r="BB53" s="109"/>
      <c r="BC53" s="109"/>
      <c r="BD53" s="117"/>
      <c r="BE53" s="109"/>
      <c r="BF53" s="109"/>
      <c r="BG53" s="109"/>
      <c r="BH53" s="109"/>
      <c r="BI53" s="114"/>
      <c r="BJ53" s="213"/>
    </row>
    <row r="54" spans="1:63" ht="6" customHeight="1">
      <c r="A54" s="114"/>
      <c r="B54" s="127"/>
      <c r="C54" s="109"/>
      <c r="D54" s="109"/>
      <c r="E54" s="109"/>
      <c r="F54" s="109"/>
      <c r="G54" s="109"/>
      <c r="H54" s="111"/>
      <c r="I54" s="109"/>
      <c r="J54" s="111"/>
      <c r="K54" s="111"/>
      <c r="L54" s="111"/>
      <c r="M54" s="111"/>
      <c r="N54" s="111"/>
      <c r="O54" s="111"/>
      <c r="P54" s="111"/>
      <c r="Q54" s="111"/>
      <c r="R54" s="111"/>
      <c r="S54" s="111"/>
      <c r="T54" s="111"/>
      <c r="U54" s="111"/>
      <c r="V54" s="111"/>
      <c r="W54" s="111"/>
      <c r="X54" s="111"/>
      <c r="Y54" s="111"/>
      <c r="Z54" s="111"/>
      <c r="AA54" s="111"/>
      <c r="AB54" s="111"/>
      <c r="AC54" s="111"/>
      <c r="AD54" s="111"/>
      <c r="AE54" s="111"/>
      <c r="AF54" s="111"/>
      <c r="AG54" s="111"/>
      <c r="AH54" s="111"/>
      <c r="AI54" s="111"/>
      <c r="AJ54" s="111"/>
      <c r="AK54" s="111"/>
      <c r="AL54" s="111"/>
      <c r="AM54" s="111"/>
      <c r="AN54" s="111"/>
      <c r="AO54" s="111"/>
      <c r="AP54" s="111"/>
      <c r="AQ54" s="111"/>
      <c r="AR54" s="111"/>
      <c r="AS54" s="111"/>
      <c r="AT54" s="111"/>
      <c r="AU54" s="111"/>
      <c r="AV54" s="111"/>
      <c r="AW54" s="111"/>
      <c r="AX54" s="111"/>
      <c r="AY54" s="111"/>
      <c r="AZ54" s="111"/>
      <c r="BA54" s="111"/>
      <c r="BB54" s="111"/>
      <c r="BC54" s="111"/>
      <c r="BD54" s="111"/>
      <c r="BE54" s="111"/>
      <c r="BF54" s="111"/>
      <c r="BG54" s="111"/>
      <c r="BH54" s="111"/>
      <c r="BI54" s="114"/>
      <c r="BJ54" s="127"/>
    </row>
    <row r="55" spans="1:63" ht="12" customHeight="1">
      <c r="A55" s="111"/>
      <c r="B55" s="135"/>
      <c r="C55" s="109"/>
      <c r="D55" s="109"/>
      <c r="E55" s="109"/>
      <c r="F55" s="109"/>
      <c r="G55" s="109"/>
      <c r="H55" s="109"/>
      <c r="I55" s="109"/>
      <c r="J55" s="107"/>
      <c r="K55" s="107"/>
      <c r="L55" s="107"/>
      <c r="M55" s="107"/>
      <c r="N55" s="107"/>
      <c r="O55" s="107"/>
      <c r="P55" s="107"/>
      <c r="Q55" s="107"/>
      <c r="R55" s="107"/>
      <c r="S55" s="111"/>
      <c r="T55" s="111"/>
      <c r="U55" s="111"/>
      <c r="V55" s="111"/>
      <c r="W55" s="111"/>
      <c r="X55" s="111"/>
      <c r="Y55" s="111"/>
      <c r="Z55" s="111"/>
      <c r="AA55" s="111"/>
      <c r="AB55" s="111"/>
      <c r="AC55" s="111"/>
      <c r="AD55" s="111"/>
      <c r="AE55" s="111"/>
      <c r="AF55" s="107"/>
      <c r="AG55" s="107"/>
      <c r="AH55" s="107"/>
      <c r="AI55" s="107"/>
      <c r="AJ55" s="107"/>
      <c r="AK55" s="107"/>
      <c r="AL55" s="107"/>
      <c r="AM55" s="111"/>
      <c r="AN55" s="111"/>
      <c r="AO55" s="111"/>
      <c r="AP55" s="111"/>
      <c r="AQ55" s="111"/>
      <c r="AR55" s="111"/>
      <c r="AS55" s="111"/>
      <c r="AT55" s="111"/>
      <c r="AU55" s="111"/>
      <c r="AV55" s="111"/>
      <c r="AW55" s="111"/>
      <c r="AX55" s="111"/>
      <c r="AY55" s="111"/>
      <c r="AZ55" s="111"/>
      <c r="BA55" s="111"/>
      <c r="BB55" s="111"/>
      <c r="BC55" s="111"/>
      <c r="BD55" s="111"/>
      <c r="BE55" s="111"/>
      <c r="BF55" s="111"/>
      <c r="BG55" s="111"/>
      <c r="BH55" s="111"/>
      <c r="BI55" s="107"/>
      <c r="BJ55" s="132"/>
    </row>
    <row r="56" spans="1:63">
      <c r="F56" s="109"/>
      <c r="G56" s="109"/>
      <c r="H56" s="109"/>
      <c r="I56" s="109"/>
      <c r="J56" s="111"/>
      <c r="K56" s="111"/>
      <c r="L56" s="111"/>
      <c r="M56" s="111"/>
      <c r="N56" s="111"/>
      <c r="O56" s="111"/>
      <c r="P56" s="111"/>
      <c r="Q56" s="111"/>
      <c r="R56" s="111"/>
      <c r="S56" s="111"/>
      <c r="T56" s="111"/>
      <c r="U56" s="111"/>
      <c r="V56" s="111"/>
      <c r="W56" s="111"/>
      <c r="X56" s="111"/>
      <c r="Y56" s="111"/>
      <c r="Z56" s="111"/>
      <c r="AA56" s="111"/>
      <c r="AB56" s="111"/>
      <c r="AC56" s="111"/>
      <c r="AD56" s="111"/>
      <c r="AE56" s="111"/>
      <c r="AF56" s="107"/>
      <c r="AG56" s="107"/>
      <c r="AH56" s="107"/>
      <c r="AI56" s="107"/>
      <c r="AJ56" s="107"/>
      <c r="AK56" s="107"/>
      <c r="AL56" s="107"/>
      <c r="AM56" s="111"/>
      <c r="AN56" s="111"/>
      <c r="AO56" s="111"/>
      <c r="AP56" s="111"/>
      <c r="AQ56" s="111"/>
      <c r="AR56" s="111"/>
      <c r="AS56" s="111"/>
      <c r="AT56" s="111"/>
      <c r="AU56" s="111"/>
      <c r="AV56" s="111"/>
      <c r="AW56" s="111"/>
      <c r="AX56" s="111"/>
      <c r="AY56" s="111"/>
      <c r="AZ56" s="111"/>
      <c r="BA56" s="111"/>
      <c r="BB56" s="111"/>
      <c r="BC56" s="111"/>
      <c r="BD56" s="111"/>
      <c r="BE56" s="111"/>
      <c r="BF56" s="111"/>
      <c r="BG56" s="111"/>
      <c r="BH56" s="111"/>
      <c r="BI56" s="107"/>
      <c r="BJ56" s="132"/>
    </row>
    <row r="57" spans="1:63" ht="12" customHeight="1">
      <c r="A57" s="111"/>
      <c r="B57" s="135"/>
      <c r="C57" s="109"/>
      <c r="D57" s="109"/>
      <c r="E57" s="109"/>
      <c r="F57" s="109"/>
      <c r="G57" s="109"/>
      <c r="H57" s="109"/>
      <c r="I57" s="109"/>
      <c r="J57" s="111"/>
      <c r="K57" s="111"/>
      <c r="L57" s="111"/>
      <c r="M57" s="111"/>
      <c r="N57" s="111"/>
      <c r="O57" s="111"/>
      <c r="P57" s="111"/>
      <c r="Q57" s="111"/>
      <c r="R57" s="111"/>
      <c r="S57" s="111"/>
      <c r="T57" s="111"/>
      <c r="U57" s="111"/>
      <c r="V57" s="111"/>
      <c r="W57" s="111"/>
      <c r="X57" s="111"/>
      <c r="Y57" s="111"/>
      <c r="Z57" s="111"/>
      <c r="AA57" s="111"/>
      <c r="AB57" s="111"/>
      <c r="AC57" s="111"/>
      <c r="AD57" s="111"/>
      <c r="AE57" s="111"/>
      <c r="AF57" s="111"/>
      <c r="AG57" s="111"/>
      <c r="AH57" s="111"/>
      <c r="AI57" s="111"/>
      <c r="AJ57" s="111"/>
      <c r="AK57" s="111"/>
      <c r="AL57" s="111"/>
      <c r="AM57" s="111"/>
      <c r="AN57" s="111"/>
      <c r="AO57" s="111"/>
      <c r="AP57" s="111"/>
      <c r="AQ57" s="111"/>
      <c r="AR57" s="111"/>
      <c r="AS57" s="111"/>
      <c r="AT57" s="111"/>
      <c r="AU57" s="111"/>
      <c r="AV57" s="111"/>
      <c r="AW57" s="111"/>
      <c r="AX57" s="111"/>
      <c r="AY57" s="111"/>
      <c r="AZ57" s="111"/>
      <c r="BA57" s="111"/>
      <c r="BB57" s="111"/>
      <c r="BC57" s="111"/>
      <c r="BD57" s="111"/>
      <c r="BE57" s="111"/>
      <c r="BF57" s="111"/>
      <c r="BG57" s="111"/>
      <c r="BH57" s="111"/>
      <c r="BI57" s="111"/>
      <c r="BJ57" s="132"/>
    </row>
    <row r="58" spans="1:63" ht="12.75" customHeight="1">
      <c r="A58" s="111"/>
      <c r="B58" s="127"/>
      <c r="C58" s="109"/>
      <c r="D58" s="109"/>
      <c r="E58" s="109"/>
      <c r="F58" s="109"/>
      <c r="G58" s="109"/>
      <c r="H58" s="109"/>
      <c r="I58" s="109"/>
      <c r="J58" s="111"/>
      <c r="K58" s="111"/>
      <c r="L58" s="111"/>
      <c r="M58" s="111"/>
      <c r="N58" s="111"/>
      <c r="O58" s="111"/>
      <c r="P58" s="111"/>
      <c r="Q58" s="111"/>
      <c r="R58" s="111"/>
      <c r="S58" s="111"/>
      <c r="T58" s="111"/>
      <c r="U58" s="111"/>
      <c r="V58" s="111"/>
      <c r="W58" s="111"/>
      <c r="X58" s="111"/>
      <c r="Y58" s="111"/>
      <c r="Z58" s="111"/>
      <c r="AA58" s="111"/>
      <c r="AB58" s="111"/>
      <c r="AC58" s="111"/>
      <c r="AD58" s="111"/>
      <c r="AE58" s="111"/>
      <c r="AF58" s="111"/>
      <c r="AG58" s="111"/>
      <c r="AH58" s="111"/>
      <c r="AI58" s="111"/>
      <c r="AJ58" s="111"/>
      <c r="AK58" s="111"/>
      <c r="AL58" s="111"/>
      <c r="AM58" s="111"/>
      <c r="AN58" s="111"/>
      <c r="AO58" s="111"/>
      <c r="AP58" s="111"/>
      <c r="AQ58" s="111"/>
      <c r="AR58" s="111"/>
      <c r="AS58" s="111"/>
      <c r="AT58" s="111"/>
      <c r="AU58" s="111"/>
      <c r="AV58" s="111"/>
      <c r="AW58" s="111"/>
      <c r="AX58" s="111"/>
      <c r="AY58" s="111"/>
      <c r="AZ58" s="111"/>
      <c r="BA58" s="111"/>
      <c r="BB58" s="111"/>
      <c r="BC58" s="111"/>
      <c r="BD58" s="111"/>
      <c r="BE58" s="111"/>
      <c r="BF58" s="111"/>
      <c r="BG58" s="111"/>
      <c r="BH58" s="111"/>
      <c r="BI58" s="111"/>
      <c r="BJ58" s="132"/>
    </row>
    <row r="59" spans="1:63" ht="12.75" customHeight="1">
      <c r="A59" s="111"/>
      <c r="B59" s="127"/>
      <c r="C59" s="109"/>
      <c r="D59" s="109"/>
      <c r="E59" s="109"/>
      <c r="F59" s="109"/>
      <c r="G59" s="109"/>
      <c r="H59" s="109"/>
      <c r="I59" s="109"/>
      <c r="J59" s="111"/>
      <c r="K59" s="111"/>
      <c r="L59" s="111"/>
      <c r="M59" s="111"/>
      <c r="N59" s="111"/>
      <c r="O59" s="111"/>
      <c r="P59" s="111"/>
      <c r="Q59" s="111"/>
      <c r="R59" s="111"/>
      <c r="S59" s="111"/>
      <c r="T59" s="111"/>
      <c r="U59" s="111"/>
      <c r="V59" s="111"/>
      <c r="W59" s="111"/>
      <c r="X59" s="111"/>
      <c r="Y59" s="111"/>
      <c r="Z59" s="111"/>
      <c r="AA59" s="111"/>
      <c r="AB59" s="111"/>
      <c r="AC59" s="111"/>
      <c r="AD59" s="111"/>
      <c r="AE59" s="111"/>
      <c r="AF59" s="111"/>
      <c r="AG59" s="111"/>
      <c r="AH59" s="111"/>
      <c r="AI59" s="111"/>
      <c r="AJ59" s="111"/>
      <c r="AK59" s="111"/>
      <c r="AL59" s="111"/>
      <c r="AM59" s="111"/>
      <c r="AN59" s="111"/>
      <c r="AO59" s="111"/>
      <c r="AP59" s="111"/>
      <c r="AQ59" s="111"/>
      <c r="AR59" s="111"/>
      <c r="AS59" s="111"/>
      <c r="AT59" s="111"/>
      <c r="AU59" s="111"/>
      <c r="AV59" s="111"/>
      <c r="AW59" s="111"/>
      <c r="AX59" s="111"/>
      <c r="AY59" s="111"/>
      <c r="AZ59" s="111"/>
      <c r="BA59" s="111"/>
      <c r="BB59" s="111"/>
      <c r="BC59" s="111"/>
      <c r="BD59" s="111"/>
      <c r="BE59" s="111"/>
      <c r="BF59" s="111"/>
      <c r="BG59" s="111"/>
      <c r="BH59" s="111"/>
      <c r="BI59" s="111"/>
      <c r="BJ59" s="132"/>
    </row>
    <row r="60" spans="1:63" ht="12.75" customHeight="1">
      <c r="A60" s="111"/>
    </row>
    <row r="61" spans="1:63" ht="12.75" customHeight="1">
      <c r="A61" s="107"/>
      <c r="B61" s="136"/>
      <c r="C61" s="107"/>
      <c r="D61" s="107"/>
      <c r="E61" s="107"/>
      <c r="F61" s="107"/>
      <c r="G61" s="107"/>
      <c r="H61" s="107"/>
      <c r="I61" s="107"/>
      <c r="J61" s="107"/>
      <c r="K61" s="107"/>
      <c r="L61" s="107"/>
      <c r="M61" s="107"/>
      <c r="N61" s="107"/>
      <c r="O61" s="107"/>
      <c r="P61" s="107"/>
      <c r="Q61" s="107"/>
      <c r="R61" s="107"/>
      <c r="S61" s="107"/>
      <c r="T61" s="107"/>
      <c r="U61" s="107"/>
      <c r="V61" s="107"/>
      <c r="W61" s="107"/>
      <c r="X61" s="107"/>
      <c r="Y61" s="107"/>
      <c r="Z61" s="107"/>
      <c r="AA61" s="107"/>
      <c r="AB61" s="107"/>
      <c r="AC61" s="107"/>
      <c r="AD61" s="107"/>
      <c r="AE61" s="107"/>
      <c r="AF61" s="107"/>
      <c r="AG61" s="107"/>
      <c r="AH61" s="107"/>
      <c r="AI61" s="107"/>
      <c r="AJ61" s="107"/>
      <c r="AK61" s="107"/>
      <c r="AL61" s="107"/>
      <c r="AM61" s="107"/>
      <c r="AN61" s="107"/>
      <c r="AO61" s="107"/>
      <c r="AP61" s="107"/>
      <c r="AQ61" s="107"/>
      <c r="AR61" s="107"/>
      <c r="AS61" s="107"/>
      <c r="AT61" s="107"/>
      <c r="AU61" s="107"/>
      <c r="AV61" s="107"/>
      <c r="AW61" s="107"/>
      <c r="AX61" s="107"/>
      <c r="AY61" s="107"/>
      <c r="AZ61" s="107"/>
      <c r="BA61" s="107"/>
      <c r="BB61" s="107"/>
      <c r="BC61" s="107"/>
      <c r="BD61" s="107"/>
      <c r="BE61" s="107"/>
      <c r="BF61" s="107"/>
      <c r="BG61" s="107"/>
      <c r="BH61" s="107"/>
      <c r="BI61" s="107"/>
      <c r="BJ61" s="137"/>
      <c r="BK61" s="138"/>
    </row>
    <row r="62" spans="1:63" ht="12.75" customHeight="1">
      <c r="A62" s="107"/>
      <c r="B62" s="136"/>
      <c r="C62" s="107"/>
      <c r="D62" s="107"/>
      <c r="E62" s="107"/>
      <c r="F62" s="107"/>
      <c r="G62" s="107"/>
      <c r="H62" s="107"/>
      <c r="I62" s="107"/>
      <c r="J62" s="107"/>
      <c r="K62" s="107"/>
      <c r="L62" s="107"/>
      <c r="M62" s="107"/>
      <c r="N62" s="107"/>
      <c r="O62" s="107"/>
      <c r="P62" s="107"/>
      <c r="Q62" s="107"/>
      <c r="R62" s="107"/>
      <c r="S62" s="107"/>
      <c r="T62" s="107"/>
      <c r="U62" s="107"/>
      <c r="V62" s="107"/>
      <c r="W62" s="107"/>
      <c r="X62" s="107"/>
      <c r="Y62" s="107"/>
      <c r="Z62" s="107"/>
      <c r="AA62" s="107"/>
      <c r="AB62" s="107"/>
      <c r="AC62" s="107"/>
      <c r="AD62" s="107"/>
      <c r="AE62" s="107"/>
      <c r="AF62" s="107"/>
      <c r="AG62" s="107"/>
      <c r="AH62" s="107"/>
      <c r="AI62" s="107"/>
      <c r="AJ62" s="107"/>
      <c r="AK62" s="107"/>
      <c r="AL62" s="107"/>
      <c r="AM62" s="107"/>
      <c r="AN62" s="107"/>
      <c r="AO62" s="107"/>
      <c r="AP62" s="107"/>
      <c r="AQ62" s="107"/>
      <c r="AR62" s="107"/>
      <c r="AS62" s="107"/>
      <c r="AT62" s="107"/>
      <c r="AU62" s="107"/>
      <c r="AV62" s="107"/>
      <c r="AW62" s="107"/>
      <c r="AX62" s="107"/>
      <c r="AY62" s="107"/>
      <c r="AZ62" s="107"/>
      <c r="BA62" s="107"/>
      <c r="BB62" s="107"/>
      <c r="BC62" s="107"/>
      <c r="BD62" s="107"/>
      <c r="BE62" s="107"/>
      <c r="BF62" s="107"/>
      <c r="BG62" s="107"/>
      <c r="BH62" s="107"/>
      <c r="BI62" s="107"/>
      <c r="BJ62" s="107"/>
    </row>
    <row r="63" spans="1:63">
      <c r="A63" s="111"/>
      <c r="B63" s="124"/>
      <c r="C63" s="109"/>
      <c r="D63" s="109"/>
      <c r="E63" s="109"/>
      <c r="F63" s="109"/>
      <c r="G63" s="109"/>
      <c r="H63" s="109"/>
      <c r="I63" s="109"/>
      <c r="J63" s="111"/>
      <c r="K63" s="111"/>
      <c r="L63" s="111"/>
      <c r="M63" s="111"/>
      <c r="N63" s="111"/>
      <c r="O63" s="111"/>
      <c r="P63" s="111"/>
      <c r="Q63" s="111"/>
      <c r="R63" s="111"/>
      <c r="S63" s="111"/>
      <c r="T63" s="111"/>
      <c r="U63" s="111"/>
      <c r="V63" s="111"/>
      <c r="W63" s="111"/>
      <c r="X63" s="111"/>
      <c r="Y63" s="111"/>
      <c r="Z63" s="111"/>
      <c r="AA63" s="111"/>
      <c r="AB63" s="111"/>
      <c r="AC63" s="111"/>
      <c r="AD63" s="111"/>
      <c r="AE63" s="111"/>
      <c r="AF63" s="111"/>
      <c r="AG63" s="111"/>
      <c r="AH63" s="111"/>
      <c r="AI63" s="111"/>
      <c r="AJ63" s="111"/>
      <c r="AK63" s="111"/>
      <c r="AL63" s="111"/>
      <c r="AM63" s="111"/>
      <c r="AN63" s="111"/>
      <c r="AO63" s="111"/>
      <c r="AP63" s="111"/>
      <c r="AQ63" s="111"/>
      <c r="AR63" s="111"/>
      <c r="AS63" s="111"/>
      <c r="AT63" s="111"/>
      <c r="AU63" s="111"/>
      <c r="AV63" s="111"/>
      <c r="AW63" s="111"/>
      <c r="AX63" s="111"/>
      <c r="AY63" s="111"/>
      <c r="AZ63" s="111"/>
      <c r="BA63" s="111"/>
      <c r="BB63" s="111"/>
      <c r="BC63" s="111"/>
      <c r="BD63" s="111"/>
      <c r="BE63" s="111"/>
      <c r="BF63" s="111"/>
      <c r="BG63" s="111"/>
      <c r="BH63" s="111"/>
      <c r="BI63" s="114"/>
      <c r="BJ63" s="124"/>
    </row>
    <row r="64" spans="1:63">
      <c r="A64" s="111"/>
      <c r="B64" s="124"/>
      <c r="C64" s="109"/>
      <c r="D64" s="109"/>
      <c r="E64" s="109"/>
      <c r="F64" s="109"/>
      <c r="G64" s="109"/>
      <c r="H64" s="109"/>
      <c r="I64" s="109"/>
      <c r="J64" s="111"/>
      <c r="K64" s="111"/>
      <c r="L64" s="111"/>
      <c r="M64" s="111"/>
      <c r="N64" s="111"/>
      <c r="O64" s="111"/>
      <c r="P64" s="111"/>
      <c r="Q64" s="111"/>
      <c r="R64" s="111"/>
      <c r="S64" s="111"/>
      <c r="T64" s="111"/>
      <c r="U64" s="111"/>
      <c r="V64" s="111"/>
      <c r="W64" s="111"/>
      <c r="X64" s="111"/>
      <c r="Y64" s="111"/>
      <c r="Z64" s="111"/>
      <c r="AA64" s="111"/>
      <c r="AB64" s="111"/>
      <c r="AC64" s="111"/>
      <c r="AD64" s="111"/>
      <c r="AE64" s="111"/>
      <c r="AF64" s="111"/>
      <c r="AG64" s="111"/>
      <c r="AH64" s="111"/>
      <c r="AI64" s="111"/>
      <c r="AJ64" s="111"/>
      <c r="AK64" s="111"/>
      <c r="AL64" s="111"/>
      <c r="AM64" s="111"/>
      <c r="AN64" s="111"/>
      <c r="AO64" s="111"/>
      <c r="AP64" s="111"/>
      <c r="AQ64" s="111"/>
      <c r="AR64" s="111"/>
      <c r="AS64" s="111"/>
      <c r="AT64" s="111"/>
      <c r="AU64" s="111"/>
      <c r="AV64" s="111"/>
      <c r="AW64" s="111"/>
      <c r="AX64" s="111"/>
      <c r="AY64" s="111"/>
      <c r="AZ64" s="111"/>
      <c r="BA64" s="111"/>
      <c r="BB64" s="111"/>
      <c r="BC64" s="111"/>
      <c r="BD64" s="111"/>
      <c r="BE64" s="111"/>
      <c r="BF64" s="111"/>
      <c r="BG64" s="111"/>
      <c r="BH64" s="111"/>
      <c r="BI64" s="114"/>
      <c r="BJ64" s="124"/>
    </row>
    <row r="65" spans="1:62">
      <c r="A65" s="107"/>
      <c r="B65" s="124"/>
      <c r="C65" s="109"/>
      <c r="D65" s="109"/>
      <c r="E65" s="109"/>
      <c r="F65" s="109"/>
      <c r="G65" s="109"/>
      <c r="H65" s="109"/>
      <c r="I65" s="109"/>
      <c r="J65" s="111"/>
      <c r="K65" s="111"/>
      <c r="L65" s="111"/>
      <c r="M65" s="111"/>
      <c r="N65" s="111"/>
      <c r="O65" s="111"/>
      <c r="P65" s="111"/>
      <c r="Q65" s="111"/>
      <c r="R65" s="111"/>
      <c r="S65" s="111"/>
      <c r="T65" s="111"/>
      <c r="U65" s="111"/>
      <c r="V65" s="111"/>
      <c r="W65" s="111"/>
      <c r="X65" s="111"/>
      <c r="Y65" s="111"/>
      <c r="Z65" s="111"/>
      <c r="AA65" s="111"/>
      <c r="AB65" s="111"/>
      <c r="AC65" s="111"/>
      <c r="AD65" s="111"/>
      <c r="AE65" s="111"/>
      <c r="AF65" s="111"/>
      <c r="AG65" s="111"/>
      <c r="AH65" s="111"/>
      <c r="AI65" s="111"/>
      <c r="AJ65" s="111"/>
      <c r="AK65" s="111"/>
      <c r="AL65" s="111"/>
      <c r="AM65" s="111"/>
      <c r="AN65" s="111"/>
      <c r="AO65" s="111"/>
      <c r="AP65" s="111"/>
      <c r="AQ65" s="111"/>
      <c r="AR65" s="111"/>
      <c r="AS65" s="111"/>
      <c r="AT65" s="111"/>
      <c r="AU65" s="111"/>
      <c r="AV65" s="111"/>
      <c r="AW65" s="111"/>
      <c r="AX65" s="111"/>
      <c r="AY65" s="111"/>
      <c r="AZ65" s="111"/>
      <c r="BA65" s="111"/>
      <c r="BB65" s="111"/>
      <c r="BC65" s="111"/>
      <c r="BD65" s="111"/>
      <c r="BE65" s="111"/>
      <c r="BF65" s="111"/>
      <c r="BG65" s="111"/>
      <c r="BH65" s="111"/>
      <c r="BI65" s="114"/>
      <c r="BJ65" s="124"/>
    </row>
    <row r="66" spans="1:62">
      <c r="A66" s="107"/>
      <c r="B66" s="124"/>
      <c r="C66" s="109"/>
      <c r="D66" s="109"/>
      <c r="E66" s="109"/>
      <c r="F66" s="109"/>
      <c r="G66" s="109"/>
      <c r="H66" s="109"/>
      <c r="I66" s="109"/>
      <c r="J66" s="111"/>
      <c r="K66" s="111"/>
      <c r="L66" s="111"/>
      <c r="M66" s="111"/>
      <c r="N66" s="111"/>
      <c r="O66" s="111"/>
      <c r="P66" s="111"/>
      <c r="Q66" s="111"/>
      <c r="R66" s="111"/>
      <c r="S66" s="111"/>
      <c r="T66" s="111"/>
      <c r="U66" s="111"/>
      <c r="V66" s="111"/>
      <c r="W66" s="111"/>
      <c r="X66" s="111"/>
      <c r="Y66" s="111"/>
      <c r="Z66" s="111"/>
      <c r="AA66" s="111"/>
      <c r="AB66" s="111"/>
      <c r="AC66" s="111"/>
      <c r="AD66" s="111"/>
      <c r="AE66" s="111"/>
      <c r="AF66" s="111"/>
      <c r="AG66" s="111"/>
      <c r="AH66" s="111"/>
      <c r="AI66" s="111"/>
      <c r="AJ66" s="111"/>
      <c r="AK66" s="111"/>
      <c r="AL66" s="111"/>
      <c r="AM66" s="111"/>
      <c r="AN66" s="111"/>
      <c r="AO66" s="111"/>
      <c r="AP66" s="111"/>
      <c r="AQ66" s="111"/>
      <c r="AR66" s="111"/>
      <c r="AS66" s="111"/>
      <c r="AT66" s="111"/>
      <c r="AU66" s="111"/>
      <c r="AV66" s="111"/>
      <c r="AW66" s="111"/>
      <c r="AX66" s="111"/>
      <c r="AY66" s="111"/>
      <c r="AZ66" s="111"/>
      <c r="BA66" s="111"/>
      <c r="BB66" s="111"/>
      <c r="BC66" s="111"/>
      <c r="BD66" s="111"/>
      <c r="BE66" s="111"/>
      <c r="BF66" s="111"/>
      <c r="BG66" s="111"/>
      <c r="BH66" s="111"/>
      <c r="BI66" s="114"/>
      <c r="BJ66" s="124"/>
    </row>
    <row r="67" spans="1:62">
      <c r="A67" s="107"/>
      <c r="B67" s="124"/>
      <c r="C67" s="109"/>
      <c r="D67" s="109"/>
      <c r="E67" s="109"/>
      <c r="F67" s="109"/>
      <c r="G67" s="109"/>
      <c r="H67" s="109"/>
      <c r="I67" s="109"/>
      <c r="J67" s="111"/>
      <c r="K67" s="111"/>
      <c r="L67" s="111"/>
      <c r="M67" s="111"/>
      <c r="N67" s="111"/>
      <c r="O67" s="111"/>
      <c r="P67" s="111"/>
      <c r="Q67" s="111"/>
      <c r="R67" s="111"/>
      <c r="S67" s="111"/>
      <c r="T67" s="111"/>
      <c r="U67" s="111"/>
      <c r="V67" s="111"/>
      <c r="W67" s="111"/>
      <c r="X67" s="111"/>
      <c r="Y67" s="111"/>
      <c r="Z67" s="111"/>
      <c r="AA67" s="111"/>
      <c r="AB67" s="111"/>
      <c r="AC67" s="111"/>
      <c r="AD67" s="111"/>
      <c r="AE67" s="111"/>
      <c r="AF67" s="111"/>
      <c r="AG67" s="111"/>
      <c r="AH67" s="111"/>
      <c r="AI67" s="111"/>
      <c r="AJ67" s="111"/>
      <c r="AK67" s="111"/>
      <c r="AL67" s="111"/>
      <c r="AM67" s="111"/>
      <c r="AN67" s="111"/>
      <c r="AO67" s="111"/>
      <c r="AP67" s="111"/>
      <c r="AQ67" s="111"/>
      <c r="AR67" s="111"/>
      <c r="AS67" s="111"/>
      <c r="AT67" s="111"/>
      <c r="AU67" s="111"/>
      <c r="AV67" s="111"/>
      <c r="AW67" s="111"/>
      <c r="AX67" s="111"/>
      <c r="AY67" s="111"/>
      <c r="AZ67" s="111"/>
      <c r="BA67" s="111"/>
      <c r="BB67" s="111"/>
      <c r="BC67" s="111"/>
      <c r="BD67" s="111"/>
      <c r="BE67" s="111"/>
      <c r="BF67" s="111"/>
      <c r="BG67" s="111"/>
      <c r="BH67" s="111"/>
      <c r="BI67" s="114"/>
      <c r="BJ67" s="124"/>
    </row>
    <row r="68" spans="1:62">
      <c r="A68" s="111"/>
      <c r="B68" s="124"/>
      <c r="C68" s="109"/>
      <c r="D68" s="109"/>
      <c r="E68" s="109"/>
      <c r="F68" s="109"/>
      <c r="G68" s="109"/>
      <c r="H68" s="109"/>
      <c r="I68" s="109"/>
      <c r="J68" s="111"/>
      <c r="K68" s="111"/>
      <c r="L68" s="111"/>
      <c r="M68" s="111"/>
      <c r="N68" s="111"/>
      <c r="O68" s="111"/>
      <c r="P68" s="111"/>
      <c r="Q68" s="111"/>
      <c r="R68" s="111"/>
      <c r="S68" s="111"/>
      <c r="T68" s="111"/>
      <c r="U68" s="111"/>
      <c r="V68" s="111"/>
      <c r="W68" s="111"/>
      <c r="X68" s="111"/>
      <c r="Y68" s="111"/>
      <c r="Z68" s="111"/>
      <c r="AA68" s="111"/>
      <c r="AB68" s="111"/>
      <c r="AC68" s="111"/>
      <c r="AD68" s="111"/>
      <c r="AE68" s="111"/>
      <c r="AF68" s="111"/>
      <c r="AG68" s="111"/>
      <c r="AH68" s="111"/>
      <c r="AI68" s="111"/>
      <c r="AJ68" s="111"/>
      <c r="AK68" s="111"/>
      <c r="AL68" s="111"/>
      <c r="AM68" s="111"/>
      <c r="AN68" s="111"/>
      <c r="AO68" s="111"/>
      <c r="AP68" s="111"/>
      <c r="AQ68" s="111"/>
      <c r="AR68" s="111"/>
      <c r="AS68" s="111"/>
      <c r="AT68" s="111"/>
      <c r="AU68" s="111"/>
      <c r="AV68" s="111"/>
      <c r="AW68" s="111"/>
      <c r="AX68" s="111"/>
      <c r="AY68" s="111"/>
      <c r="AZ68" s="111"/>
      <c r="BA68" s="111"/>
      <c r="BB68" s="111"/>
      <c r="BC68" s="111"/>
      <c r="BD68" s="111"/>
      <c r="BE68" s="111"/>
      <c r="BF68" s="111"/>
      <c r="BG68" s="111"/>
      <c r="BH68" s="111"/>
      <c r="BI68" s="114"/>
      <c r="BJ68" s="124"/>
    </row>
    <row r="69" spans="1:62">
      <c r="A69" s="111"/>
      <c r="B69" s="124"/>
      <c r="C69" s="109"/>
      <c r="D69" s="109"/>
      <c r="E69" s="109"/>
      <c r="F69" s="109"/>
      <c r="G69" s="109"/>
      <c r="H69" s="109"/>
      <c r="I69" s="109"/>
      <c r="J69" s="111"/>
      <c r="K69" s="111"/>
      <c r="L69" s="111"/>
      <c r="M69" s="111"/>
      <c r="N69" s="111"/>
      <c r="O69" s="111"/>
      <c r="P69" s="111"/>
      <c r="Q69" s="111"/>
      <c r="R69" s="111"/>
      <c r="S69" s="111"/>
      <c r="T69" s="111"/>
      <c r="U69" s="111"/>
      <c r="V69" s="111"/>
      <c r="W69" s="111"/>
      <c r="X69" s="111"/>
      <c r="Y69" s="111"/>
      <c r="Z69" s="111"/>
      <c r="AA69" s="111"/>
      <c r="AB69" s="111"/>
      <c r="AC69" s="111"/>
      <c r="AD69" s="111"/>
      <c r="AE69" s="111"/>
      <c r="AF69" s="111"/>
      <c r="AG69" s="111"/>
      <c r="AH69" s="111"/>
      <c r="AI69" s="111"/>
      <c r="AJ69" s="111"/>
      <c r="AK69" s="111"/>
      <c r="AL69" s="111"/>
      <c r="AM69" s="111"/>
      <c r="AN69" s="111"/>
      <c r="AO69" s="111"/>
      <c r="AP69" s="111"/>
      <c r="AQ69" s="111"/>
      <c r="AR69" s="111"/>
      <c r="AS69" s="111"/>
      <c r="AT69" s="111"/>
      <c r="AU69" s="111"/>
      <c r="AV69" s="111"/>
      <c r="AW69" s="111"/>
      <c r="AX69" s="111"/>
      <c r="AY69" s="111"/>
      <c r="AZ69" s="111"/>
      <c r="BA69" s="111"/>
      <c r="BB69" s="111"/>
      <c r="BC69" s="111"/>
      <c r="BD69" s="111"/>
      <c r="BE69" s="111"/>
      <c r="BF69" s="111"/>
      <c r="BG69" s="111"/>
      <c r="BH69" s="111"/>
      <c r="BI69" s="114"/>
      <c r="BJ69" s="124"/>
    </row>
    <row r="70" spans="1:62">
      <c r="A70" s="107"/>
      <c r="B70" s="107"/>
      <c r="C70" s="107"/>
      <c r="D70" s="107"/>
      <c r="E70" s="107"/>
      <c r="F70" s="107"/>
      <c r="G70" s="107"/>
      <c r="H70" s="107"/>
      <c r="I70" s="107"/>
      <c r="J70" s="107"/>
      <c r="K70" s="107"/>
      <c r="L70" s="107"/>
      <c r="M70" s="107"/>
      <c r="N70" s="107"/>
      <c r="O70" s="107"/>
      <c r="P70" s="107"/>
      <c r="Q70" s="107"/>
      <c r="R70" s="107"/>
      <c r="S70" s="107"/>
      <c r="T70" s="107"/>
      <c r="U70" s="107"/>
      <c r="V70" s="107"/>
      <c r="W70" s="107"/>
      <c r="X70" s="107"/>
      <c r="Y70" s="107"/>
      <c r="Z70" s="107"/>
      <c r="AA70" s="107"/>
      <c r="AB70" s="107"/>
      <c r="AC70" s="107"/>
      <c r="AD70" s="107"/>
      <c r="AE70" s="107"/>
      <c r="AF70" s="107"/>
      <c r="AG70" s="107"/>
      <c r="AH70" s="107"/>
      <c r="AI70" s="107"/>
      <c r="AJ70" s="107"/>
      <c r="AK70" s="107"/>
      <c r="AL70" s="107"/>
      <c r="AM70" s="107"/>
      <c r="AN70" s="107"/>
      <c r="AO70" s="107"/>
      <c r="AP70" s="107"/>
      <c r="AQ70" s="107"/>
      <c r="AR70" s="107"/>
      <c r="AS70" s="107"/>
      <c r="AT70" s="107"/>
      <c r="AU70" s="107"/>
      <c r="AV70" s="107"/>
      <c r="AW70" s="107"/>
      <c r="AX70" s="107"/>
      <c r="AY70" s="107"/>
      <c r="AZ70" s="107"/>
      <c r="BA70" s="107"/>
      <c r="BB70" s="107"/>
      <c r="BC70" s="107"/>
      <c r="BD70" s="107"/>
      <c r="BE70" s="107"/>
      <c r="BF70" s="107"/>
      <c r="BG70" s="107"/>
      <c r="BH70" s="107"/>
      <c r="BI70" s="107"/>
      <c r="BJ70" s="107"/>
    </row>
    <row r="71" spans="1:62">
      <c r="A71" s="107"/>
      <c r="B71" s="107"/>
      <c r="C71" s="107"/>
      <c r="D71" s="107"/>
      <c r="E71" s="107"/>
      <c r="F71" s="107"/>
      <c r="G71" s="107"/>
      <c r="H71" s="107"/>
      <c r="I71" s="107"/>
      <c r="J71" s="107"/>
      <c r="K71" s="107"/>
      <c r="L71" s="107"/>
      <c r="M71" s="107"/>
      <c r="N71" s="107"/>
      <c r="O71" s="107"/>
      <c r="P71" s="107"/>
      <c r="Q71" s="107"/>
      <c r="R71" s="107"/>
      <c r="S71" s="107"/>
      <c r="T71" s="107"/>
      <c r="U71" s="107"/>
      <c r="V71" s="107"/>
      <c r="W71" s="107"/>
      <c r="X71" s="107"/>
      <c r="Y71" s="107"/>
      <c r="Z71" s="107"/>
      <c r="AA71" s="107"/>
      <c r="AB71" s="107"/>
      <c r="AC71" s="107"/>
      <c r="AD71" s="107"/>
      <c r="AE71" s="107"/>
      <c r="AF71" s="107"/>
      <c r="AG71" s="107"/>
      <c r="AH71" s="107"/>
      <c r="AI71" s="107"/>
      <c r="AJ71" s="107"/>
      <c r="AK71" s="107"/>
      <c r="AL71" s="107"/>
      <c r="AM71" s="107"/>
      <c r="AN71" s="107"/>
      <c r="AO71" s="107"/>
      <c r="AP71" s="107"/>
      <c r="AQ71" s="107"/>
      <c r="AR71" s="107"/>
      <c r="AS71" s="107"/>
      <c r="AT71" s="107"/>
      <c r="AU71" s="107"/>
      <c r="AV71" s="107"/>
      <c r="AW71" s="107"/>
      <c r="AX71" s="107"/>
      <c r="AY71" s="107"/>
      <c r="AZ71" s="107"/>
      <c r="BA71" s="107"/>
      <c r="BB71" s="107"/>
      <c r="BC71" s="107"/>
      <c r="BD71" s="107"/>
      <c r="BE71" s="107"/>
      <c r="BF71" s="107"/>
      <c r="BG71" s="107"/>
      <c r="BH71" s="107"/>
      <c r="BI71" s="107"/>
      <c r="BJ71" s="107"/>
    </row>
    <row r="72" spans="1:62">
      <c r="A72" s="107"/>
      <c r="B72" s="107"/>
      <c r="C72" s="107"/>
      <c r="D72" s="107"/>
      <c r="E72" s="107"/>
      <c r="F72" s="107"/>
      <c r="G72" s="107"/>
      <c r="H72" s="107"/>
      <c r="I72" s="107"/>
      <c r="J72" s="107"/>
      <c r="K72" s="107"/>
      <c r="L72" s="107"/>
      <c r="M72" s="107"/>
      <c r="N72" s="107"/>
      <c r="O72" s="107"/>
      <c r="P72" s="107"/>
      <c r="Q72" s="107"/>
      <c r="R72" s="107"/>
      <c r="S72" s="107"/>
      <c r="T72" s="107"/>
      <c r="U72" s="107"/>
      <c r="V72" s="107"/>
      <c r="W72" s="107"/>
      <c r="X72" s="107"/>
      <c r="Y72" s="107"/>
      <c r="Z72" s="107"/>
      <c r="AA72" s="107"/>
      <c r="AB72" s="107"/>
      <c r="AC72" s="107"/>
      <c r="AD72" s="107"/>
      <c r="AE72" s="107"/>
      <c r="AF72" s="107"/>
      <c r="AG72" s="107"/>
      <c r="AH72" s="107"/>
      <c r="AI72" s="107"/>
      <c r="AJ72" s="107"/>
      <c r="AK72" s="107"/>
      <c r="AL72" s="107"/>
      <c r="AM72" s="107"/>
      <c r="AN72" s="107"/>
      <c r="AO72" s="107"/>
      <c r="AP72" s="107"/>
      <c r="AQ72" s="107"/>
      <c r="AR72" s="107"/>
      <c r="AS72" s="107"/>
      <c r="AT72" s="107"/>
      <c r="AU72" s="107"/>
      <c r="AV72" s="107"/>
      <c r="AW72" s="107"/>
      <c r="AX72" s="107"/>
      <c r="AY72" s="107"/>
      <c r="AZ72" s="107"/>
      <c r="BA72" s="107"/>
      <c r="BB72" s="107"/>
      <c r="BC72" s="107"/>
      <c r="BD72" s="107"/>
      <c r="BE72" s="107"/>
      <c r="BF72" s="107"/>
      <c r="BG72" s="107"/>
      <c r="BH72" s="107"/>
      <c r="BI72" s="107"/>
      <c r="BJ72" s="107"/>
    </row>
    <row r="73" spans="1:62">
      <c r="A73" s="107"/>
      <c r="B73" s="107"/>
      <c r="C73" s="107"/>
      <c r="D73" s="107"/>
      <c r="E73" s="107"/>
      <c r="F73" s="107"/>
      <c r="G73" s="107"/>
      <c r="H73" s="107"/>
      <c r="I73" s="107"/>
      <c r="J73" s="107"/>
      <c r="K73" s="107"/>
      <c r="L73" s="107"/>
      <c r="M73" s="107"/>
      <c r="N73" s="107"/>
      <c r="O73" s="107"/>
      <c r="P73" s="107"/>
      <c r="Q73" s="107"/>
      <c r="R73" s="107"/>
      <c r="S73" s="107"/>
      <c r="T73" s="107"/>
      <c r="U73" s="107"/>
      <c r="V73" s="107"/>
      <c r="W73" s="107"/>
      <c r="X73" s="107"/>
      <c r="Y73" s="107"/>
      <c r="Z73" s="107"/>
      <c r="AA73" s="107"/>
      <c r="AB73" s="107"/>
      <c r="AC73" s="107"/>
      <c r="AD73" s="107"/>
      <c r="AE73" s="107"/>
      <c r="AF73" s="107"/>
      <c r="AG73" s="107"/>
      <c r="AH73" s="107"/>
      <c r="AI73" s="107"/>
      <c r="AJ73" s="107"/>
      <c r="AK73" s="107"/>
      <c r="AL73" s="107"/>
      <c r="AM73" s="107"/>
      <c r="AN73" s="107"/>
      <c r="AO73" s="107"/>
      <c r="AP73" s="107"/>
      <c r="AQ73" s="107"/>
      <c r="AR73" s="107"/>
      <c r="AS73" s="107"/>
      <c r="AT73" s="107"/>
      <c r="AU73" s="107"/>
      <c r="AV73" s="107"/>
      <c r="AW73" s="107"/>
      <c r="AX73" s="107"/>
      <c r="AY73" s="107"/>
      <c r="AZ73" s="107"/>
      <c r="BA73" s="107"/>
      <c r="BB73" s="107"/>
      <c r="BC73" s="107"/>
      <c r="BD73" s="107"/>
      <c r="BE73" s="107"/>
      <c r="BF73" s="107"/>
      <c r="BG73" s="107"/>
      <c r="BH73" s="107"/>
      <c r="BI73" s="107"/>
      <c r="BJ73" s="107"/>
    </row>
    <row r="74" spans="1:62">
      <c r="A74" s="107"/>
      <c r="B74" s="107"/>
      <c r="C74" s="107"/>
      <c r="D74" s="107"/>
      <c r="E74" s="107"/>
      <c r="F74" s="107"/>
      <c r="G74" s="107"/>
      <c r="H74" s="107"/>
      <c r="I74" s="107"/>
      <c r="J74" s="107"/>
      <c r="K74" s="107"/>
      <c r="L74" s="107"/>
      <c r="M74" s="107"/>
      <c r="N74" s="107"/>
      <c r="O74" s="107"/>
      <c r="P74" s="107"/>
      <c r="Q74" s="107"/>
      <c r="R74" s="107"/>
      <c r="S74" s="107"/>
      <c r="T74" s="107"/>
      <c r="U74" s="107"/>
      <c r="V74" s="107"/>
      <c r="W74" s="107"/>
      <c r="X74" s="107"/>
      <c r="Y74" s="107"/>
      <c r="Z74" s="107"/>
      <c r="AA74" s="107"/>
      <c r="AB74" s="107"/>
      <c r="AC74" s="107"/>
      <c r="AD74" s="107"/>
      <c r="AE74" s="107"/>
      <c r="AF74" s="107"/>
      <c r="AG74" s="107"/>
      <c r="AH74" s="107"/>
      <c r="AI74" s="107"/>
      <c r="AJ74" s="107"/>
      <c r="AK74" s="107"/>
      <c r="AL74" s="107"/>
      <c r="AM74" s="107"/>
      <c r="AN74" s="107"/>
      <c r="AO74" s="107"/>
      <c r="AP74" s="107"/>
      <c r="AQ74" s="107"/>
      <c r="AR74" s="107"/>
      <c r="AS74" s="107"/>
      <c r="AT74" s="107"/>
      <c r="AU74" s="107"/>
      <c r="AV74" s="107"/>
      <c r="AW74" s="107"/>
      <c r="AX74" s="107"/>
      <c r="AY74" s="107"/>
      <c r="AZ74" s="107"/>
      <c r="BA74" s="107"/>
      <c r="BB74" s="107"/>
      <c r="BC74" s="107"/>
      <c r="BD74" s="107"/>
      <c r="BE74" s="107"/>
      <c r="BF74" s="107"/>
      <c r="BG74" s="107"/>
      <c r="BH74" s="107"/>
      <c r="BI74" s="107"/>
      <c r="BJ74" s="107"/>
    </row>
    <row r="75" spans="1:62">
      <c r="A75" s="107"/>
      <c r="B75" s="107"/>
      <c r="C75" s="107"/>
      <c r="D75" s="107"/>
      <c r="E75" s="107"/>
      <c r="F75" s="107"/>
      <c r="G75" s="107"/>
      <c r="H75" s="107"/>
      <c r="I75" s="107"/>
      <c r="J75" s="107"/>
      <c r="K75" s="107"/>
      <c r="L75" s="107"/>
      <c r="M75" s="107"/>
      <c r="N75" s="107"/>
      <c r="O75" s="107"/>
      <c r="P75" s="107"/>
      <c r="Q75" s="107"/>
      <c r="R75" s="107"/>
      <c r="S75" s="107"/>
      <c r="T75" s="107"/>
      <c r="U75" s="107"/>
      <c r="V75" s="107"/>
      <c r="W75" s="107"/>
      <c r="X75" s="107"/>
      <c r="Y75" s="107"/>
      <c r="Z75" s="107"/>
      <c r="AA75" s="107"/>
      <c r="AB75" s="107"/>
      <c r="AC75" s="107"/>
      <c r="AD75" s="107"/>
      <c r="AE75" s="107"/>
      <c r="AF75" s="107"/>
      <c r="AG75" s="107"/>
      <c r="AH75" s="107"/>
      <c r="AI75" s="107"/>
      <c r="AJ75" s="107"/>
      <c r="AK75" s="107"/>
      <c r="AL75" s="107"/>
      <c r="AM75" s="107"/>
      <c r="AN75" s="107"/>
      <c r="AO75" s="107"/>
      <c r="AP75" s="107"/>
      <c r="AQ75" s="107"/>
      <c r="AR75" s="107"/>
      <c r="AS75" s="107"/>
      <c r="AT75" s="107"/>
      <c r="AU75" s="107"/>
      <c r="AV75" s="107"/>
      <c r="AW75" s="107"/>
      <c r="AX75" s="107"/>
      <c r="AY75" s="107"/>
      <c r="AZ75" s="107"/>
      <c r="BA75" s="107"/>
      <c r="BB75" s="107"/>
      <c r="BC75" s="107"/>
      <c r="BD75" s="107"/>
      <c r="BE75" s="107"/>
      <c r="BF75" s="107"/>
      <c r="BG75" s="107"/>
      <c r="BH75" s="107"/>
      <c r="BI75" s="107"/>
      <c r="BJ75" s="107"/>
    </row>
    <row r="76" spans="1:62">
      <c r="A76" s="107"/>
      <c r="B76" s="107"/>
      <c r="C76" s="107"/>
      <c r="D76" s="107"/>
      <c r="E76" s="107"/>
      <c r="F76" s="107"/>
      <c r="G76" s="107"/>
      <c r="H76" s="107"/>
      <c r="I76" s="107"/>
      <c r="J76" s="107"/>
      <c r="K76" s="107"/>
      <c r="L76" s="107"/>
      <c r="M76" s="107"/>
      <c r="N76" s="107"/>
      <c r="O76" s="107"/>
      <c r="P76" s="107"/>
      <c r="Q76" s="107"/>
      <c r="R76" s="107"/>
      <c r="S76" s="107"/>
      <c r="T76" s="107"/>
      <c r="U76" s="107"/>
      <c r="V76" s="107"/>
      <c r="W76" s="107"/>
      <c r="X76" s="107"/>
      <c r="Y76" s="107"/>
      <c r="Z76" s="107"/>
      <c r="AA76" s="107"/>
      <c r="AB76" s="107"/>
      <c r="AC76" s="107"/>
      <c r="AD76" s="107"/>
      <c r="AE76" s="107"/>
      <c r="AF76" s="107"/>
      <c r="AG76" s="107"/>
      <c r="AH76" s="107"/>
      <c r="AI76" s="107"/>
      <c r="AJ76" s="107"/>
      <c r="AK76" s="107"/>
      <c r="AL76" s="107"/>
      <c r="AM76" s="107"/>
      <c r="AN76" s="107"/>
      <c r="AO76" s="107"/>
      <c r="AP76" s="107"/>
      <c r="AQ76" s="107"/>
      <c r="AR76" s="107"/>
      <c r="AS76" s="107"/>
      <c r="AT76" s="107"/>
      <c r="AU76" s="107"/>
      <c r="AV76" s="107"/>
      <c r="AW76" s="107"/>
      <c r="AX76" s="107"/>
      <c r="AY76" s="107"/>
      <c r="AZ76" s="107"/>
      <c r="BA76" s="107"/>
      <c r="BB76" s="107"/>
      <c r="BC76" s="107"/>
      <c r="BD76" s="107"/>
      <c r="BE76" s="107"/>
      <c r="BF76" s="107"/>
      <c r="BG76" s="107"/>
      <c r="BH76" s="107"/>
      <c r="BI76" s="107"/>
      <c r="BJ76" s="107"/>
    </row>
    <row r="77" spans="1:62">
      <c r="A77" s="107"/>
      <c r="B77" s="107"/>
      <c r="C77" s="107"/>
      <c r="D77" s="107"/>
      <c r="E77" s="107"/>
      <c r="F77" s="107"/>
      <c r="G77" s="107"/>
      <c r="H77" s="107"/>
      <c r="I77" s="107"/>
      <c r="J77" s="107"/>
      <c r="K77" s="107"/>
      <c r="L77" s="107"/>
      <c r="M77" s="107"/>
      <c r="N77" s="107"/>
      <c r="O77" s="107"/>
      <c r="P77" s="107"/>
      <c r="Q77" s="107"/>
      <c r="R77" s="107"/>
      <c r="S77" s="107"/>
      <c r="T77" s="107"/>
      <c r="U77" s="107"/>
      <c r="V77" s="107"/>
      <c r="W77" s="107"/>
      <c r="X77" s="107"/>
      <c r="Y77" s="107"/>
      <c r="Z77" s="107"/>
      <c r="AA77" s="107"/>
      <c r="AB77" s="107"/>
      <c r="AC77" s="107"/>
      <c r="AD77" s="107"/>
      <c r="AE77" s="107"/>
      <c r="AF77" s="107"/>
      <c r="AG77" s="107"/>
      <c r="AH77" s="107"/>
      <c r="AI77" s="107"/>
      <c r="AJ77" s="107"/>
      <c r="AK77" s="107"/>
      <c r="AL77" s="107"/>
      <c r="AM77" s="107"/>
      <c r="AN77" s="107"/>
      <c r="AO77" s="107"/>
      <c r="AP77" s="107"/>
      <c r="AQ77" s="107"/>
      <c r="AR77" s="107"/>
      <c r="AS77" s="107"/>
      <c r="AT77" s="107"/>
      <c r="AU77" s="107"/>
      <c r="AV77" s="107"/>
      <c r="AW77" s="107"/>
      <c r="AX77" s="107"/>
      <c r="AY77" s="107"/>
      <c r="AZ77" s="107"/>
      <c r="BA77" s="107"/>
      <c r="BB77" s="107"/>
      <c r="BC77" s="107"/>
      <c r="BD77" s="107"/>
      <c r="BE77" s="107"/>
      <c r="BF77" s="107"/>
      <c r="BG77" s="107"/>
      <c r="BH77" s="107"/>
      <c r="BI77" s="107"/>
      <c r="BJ77" s="107"/>
    </row>
    <row r="78" spans="1:62">
      <c r="A78" s="107"/>
      <c r="B78" s="107"/>
      <c r="C78" s="107"/>
      <c r="D78" s="107"/>
      <c r="E78" s="107"/>
      <c r="F78" s="107"/>
      <c r="G78" s="107"/>
      <c r="H78" s="107"/>
      <c r="I78" s="107"/>
      <c r="J78" s="107"/>
      <c r="K78" s="107"/>
      <c r="L78" s="107"/>
      <c r="M78" s="107"/>
      <c r="N78" s="107"/>
      <c r="O78" s="107"/>
      <c r="P78" s="107"/>
      <c r="Q78" s="107"/>
      <c r="R78" s="107"/>
      <c r="S78" s="107"/>
      <c r="T78" s="107"/>
      <c r="U78" s="107"/>
      <c r="V78" s="107"/>
      <c r="W78" s="107"/>
      <c r="X78" s="107"/>
      <c r="Y78" s="107"/>
      <c r="Z78" s="107"/>
      <c r="AA78" s="107"/>
      <c r="AB78" s="107"/>
      <c r="AC78" s="107"/>
      <c r="AD78" s="107"/>
      <c r="AE78" s="107"/>
      <c r="AF78" s="107"/>
      <c r="AG78" s="107"/>
      <c r="AH78" s="107"/>
      <c r="AI78" s="107"/>
      <c r="AJ78" s="107"/>
      <c r="AK78" s="107"/>
      <c r="AL78" s="107"/>
      <c r="AM78" s="107"/>
      <c r="AN78" s="107"/>
      <c r="AO78" s="107"/>
      <c r="AP78" s="107"/>
      <c r="AQ78" s="107"/>
      <c r="AR78" s="107"/>
      <c r="AS78" s="107"/>
      <c r="AT78" s="107"/>
      <c r="AU78" s="107"/>
      <c r="AV78" s="107"/>
      <c r="AW78" s="107"/>
      <c r="AX78" s="107"/>
      <c r="AY78" s="107"/>
      <c r="AZ78" s="107"/>
      <c r="BA78" s="107"/>
      <c r="BB78" s="107"/>
      <c r="BC78" s="107"/>
      <c r="BD78" s="107"/>
      <c r="BE78" s="107"/>
      <c r="BF78" s="107"/>
      <c r="BG78" s="107"/>
      <c r="BH78" s="107"/>
      <c r="BI78" s="107"/>
      <c r="BJ78" s="107"/>
    </row>
    <row r="79" spans="1:62">
      <c r="A79" s="107"/>
      <c r="B79" s="107"/>
      <c r="C79" s="107"/>
      <c r="D79" s="107"/>
      <c r="E79" s="107"/>
      <c r="F79" s="107"/>
      <c r="G79" s="107"/>
      <c r="H79" s="107"/>
      <c r="I79" s="107"/>
      <c r="J79" s="107"/>
      <c r="K79" s="107"/>
      <c r="L79" s="107"/>
      <c r="M79" s="107"/>
      <c r="N79" s="107"/>
      <c r="O79" s="107"/>
      <c r="P79" s="107"/>
      <c r="Q79" s="107"/>
      <c r="R79" s="107"/>
      <c r="S79" s="107"/>
      <c r="T79" s="107"/>
      <c r="U79" s="107"/>
      <c r="V79" s="107"/>
      <c r="W79" s="107"/>
      <c r="X79" s="107"/>
      <c r="Y79" s="107"/>
      <c r="Z79" s="107"/>
      <c r="AA79" s="107"/>
      <c r="AB79" s="107"/>
      <c r="AC79" s="107"/>
      <c r="AD79" s="107"/>
      <c r="AE79" s="107"/>
      <c r="AF79" s="107"/>
      <c r="AG79" s="107"/>
      <c r="AH79" s="107"/>
      <c r="AI79" s="107"/>
      <c r="AJ79" s="107"/>
      <c r="AK79" s="107"/>
      <c r="AL79" s="107"/>
      <c r="AM79" s="107"/>
      <c r="AN79" s="107"/>
      <c r="AO79" s="107"/>
      <c r="AP79" s="107"/>
      <c r="AQ79" s="107"/>
      <c r="AR79" s="107"/>
      <c r="AS79" s="107"/>
      <c r="AT79" s="107"/>
      <c r="AU79" s="107"/>
      <c r="AV79" s="107"/>
      <c r="AW79" s="107"/>
      <c r="AX79" s="107"/>
      <c r="AY79" s="107"/>
      <c r="AZ79" s="107"/>
      <c r="BA79" s="107"/>
      <c r="BB79" s="107"/>
      <c r="BC79" s="107"/>
      <c r="BD79" s="107"/>
      <c r="BE79" s="107"/>
      <c r="BF79" s="107"/>
      <c r="BG79" s="107"/>
      <c r="BH79" s="107"/>
      <c r="BI79" s="107"/>
      <c r="BJ79" s="107"/>
    </row>
    <row r="80" spans="1:62">
      <c r="A80" s="107"/>
      <c r="B80" s="107"/>
      <c r="C80" s="107"/>
      <c r="D80" s="107"/>
      <c r="E80" s="107"/>
      <c r="F80" s="107"/>
      <c r="G80" s="107"/>
      <c r="H80" s="107"/>
      <c r="I80" s="107"/>
      <c r="J80" s="107"/>
      <c r="K80" s="107"/>
      <c r="L80" s="107"/>
      <c r="M80" s="107"/>
      <c r="N80" s="107"/>
      <c r="O80" s="107"/>
      <c r="P80" s="107"/>
      <c r="Q80" s="107"/>
      <c r="R80" s="107"/>
      <c r="S80" s="107"/>
      <c r="T80" s="107"/>
      <c r="U80" s="107"/>
      <c r="V80" s="107"/>
      <c r="W80" s="107"/>
      <c r="X80" s="107"/>
      <c r="Y80" s="107"/>
      <c r="Z80" s="107"/>
      <c r="AA80" s="107"/>
      <c r="AB80" s="107"/>
      <c r="AC80" s="107"/>
      <c r="AD80" s="107"/>
      <c r="AE80" s="107"/>
      <c r="AF80" s="107"/>
      <c r="AG80" s="107"/>
      <c r="AH80" s="107"/>
      <c r="AI80" s="107"/>
      <c r="AJ80" s="107"/>
      <c r="AK80" s="107"/>
      <c r="AL80" s="107"/>
      <c r="AM80" s="107"/>
      <c r="AN80" s="107"/>
      <c r="AO80" s="107"/>
      <c r="AP80" s="107"/>
      <c r="AQ80" s="107"/>
      <c r="AR80" s="107"/>
      <c r="AS80" s="107"/>
      <c r="AT80" s="107"/>
      <c r="AU80" s="107"/>
      <c r="AV80" s="107"/>
      <c r="AW80" s="107"/>
      <c r="AX80" s="107"/>
      <c r="AY80" s="107"/>
      <c r="AZ80" s="107"/>
      <c r="BA80" s="107"/>
      <c r="BB80" s="107"/>
      <c r="BC80" s="107"/>
      <c r="BD80" s="107"/>
      <c r="BE80" s="107"/>
      <c r="BF80" s="107"/>
      <c r="BG80" s="107"/>
      <c r="BH80" s="107"/>
      <c r="BI80" s="107"/>
      <c r="BJ80" s="107"/>
    </row>
    <row r="81" spans="1:62">
      <c r="A81" s="107"/>
      <c r="B81" s="107"/>
      <c r="C81" s="107"/>
      <c r="D81" s="107"/>
      <c r="E81" s="107"/>
      <c r="F81" s="107"/>
      <c r="G81" s="107"/>
      <c r="H81" s="107"/>
      <c r="I81" s="107"/>
      <c r="J81" s="107"/>
      <c r="K81" s="107"/>
      <c r="L81" s="107"/>
      <c r="M81" s="107"/>
      <c r="N81" s="107"/>
      <c r="O81" s="107"/>
      <c r="P81" s="107"/>
      <c r="Q81" s="107"/>
      <c r="R81" s="107"/>
      <c r="S81" s="107"/>
      <c r="T81" s="107"/>
      <c r="U81" s="107"/>
      <c r="V81" s="107"/>
      <c r="W81" s="107"/>
      <c r="X81" s="107"/>
      <c r="Y81" s="107"/>
      <c r="Z81" s="107"/>
      <c r="AA81" s="107"/>
      <c r="AB81" s="107"/>
      <c r="AC81" s="107"/>
      <c r="AD81" s="107"/>
      <c r="AE81" s="107"/>
      <c r="AF81" s="107"/>
      <c r="AG81" s="107"/>
      <c r="AH81" s="107"/>
      <c r="AI81" s="107"/>
      <c r="AJ81" s="107"/>
      <c r="AK81" s="107"/>
      <c r="AL81" s="107"/>
      <c r="AM81" s="107"/>
      <c r="AN81" s="107"/>
      <c r="AO81" s="107"/>
      <c r="AP81" s="107"/>
      <c r="AQ81" s="107"/>
      <c r="AR81" s="107"/>
      <c r="AS81" s="107"/>
      <c r="AT81" s="107"/>
      <c r="AU81" s="107"/>
      <c r="AV81" s="107"/>
      <c r="AW81" s="107"/>
      <c r="AX81" s="107"/>
      <c r="AY81" s="107"/>
      <c r="AZ81" s="107"/>
      <c r="BA81" s="107"/>
      <c r="BB81" s="107"/>
      <c r="BC81" s="107"/>
      <c r="BD81" s="107"/>
      <c r="BE81" s="107"/>
      <c r="BF81" s="107"/>
      <c r="BG81" s="107"/>
      <c r="BH81" s="107"/>
      <c r="BI81" s="107"/>
      <c r="BJ81" s="107"/>
    </row>
    <row r="82" spans="1:62">
      <c r="A82" s="107"/>
      <c r="B82" s="107"/>
      <c r="C82" s="107"/>
      <c r="D82" s="107"/>
      <c r="E82" s="107"/>
      <c r="F82" s="107"/>
      <c r="G82" s="107"/>
      <c r="H82" s="107"/>
      <c r="I82" s="107"/>
      <c r="J82" s="107"/>
      <c r="K82" s="107"/>
      <c r="L82" s="107"/>
      <c r="M82" s="107"/>
      <c r="N82" s="107"/>
      <c r="O82" s="107"/>
      <c r="P82" s="107"/>
      <c r="Q82" s="107"/>
      <c r="R82" s="107"/>
      <c r="S82" s="107"/>
      <c r="T82" s="107"/>
      <c r="U82" s="107"/>
      <c r="V82" s="107"/>
      <c r="W82" s="107"/>
      <c r="X82" s="107"/>
      <c r="Y82" s="107"/>
      <c r="Z82" s="107"/>
      <c r="AA82" s="107"/>
      <c r="AB82" s="107"/>
      <c r="AC82" s="107"/>
      <c r="AD82" s="107"/>
      <c r="AE82" s="107"/>
      <c r="AF82" s="107"/>
      <c r="AG82" s="107"/>
      <c r="AH82" s="107"/>
      <c r="AI82" s="107"/>
      <c r="AJ82" s="107"/>
      <c r="AK82" s="107"/>
      <c r="AL82" s="107"/>
      <c r="AM82" s="107"/>
      <c r="AN82" s="107"/>
      <c r="AO82" s="107"/>
      <c r="AP82" s="107"/>
      <c r="AQ82" s="107"/>
      <c r="AR82" s="107"/>
      <c r="AS82" s="107"/>
      <c r="AT82" s="107"/>
      <c r="AU82" s="107"/>
      <c r="AV82" s="107"/>
      <c r="AW82" s="107"/>
      <c r="AX82" s="107"/>
      <c r="AY82" s="107"/>
      <c r="AZ82" s="107"/>
      <c r="BA82" s="107"/>
      <c r="BB82" s="107"/>
      <c r="BC82" s="107"/>
      <c r="BD82" s="107"/>
      <c r="BE82" s="107"/>
      <c r="BF82" s="107"/>
      <c r="BG82" s="107"/>
      <c r="BH82" s="107"/>
      <c r="BI82" s="107"/>
      <c r="BJ82" s="107"/>
    </row>
    <row r="83" spans="1:62">
      <c r="A83" s="107"/>
      <c r="B83" s="107"/>
      <c r="C83" s="107"/>
      <c r="D83" s="107"/>
      <c r="E83" s="107"/>
      <c r="F83" s="107"/>
      <c r="G83" s="107"/>
      <c r="H83" s="107"/>
      <c r="I83" s="107"/>
      <c r="J83" s="107"/>
      <c r="K83" s="107"/>
      <c r="L83" s="107"/>
      <c r="M83" s="107"/>
      <c r="N83" s="107"/>
      <c r="O83" s="107"/>
      <c r="P83" s="107"/>
      <c r="Q83" s="107"/>
      <c r="R83" s="107"/>
      <c r="S83" s="107"/>
      <c r="T83" s="107"/>
      <c r="U83" s="107"/>
      <c r="V83" s="107"/>
      <c r="W83" s="107"/>
      <c r="X83" s="107"/>
      <c r="Y83" s="107"/>
      <c r="Z83" s="107"/>
      <c r="AA83" s="107"/>
      <c r="AB83" s="107"/>
      <c r="AC83" s="107"/>
      <c r="AD83" s="107"/>
      <c r="AE83" s="107"/>
      <c r="AF83" s="107"/>
      <c r="AG83" s="107"/>
      <c r="AH83" s="107"/>
      <c r="AI83" s="107"/>
      <c r="AJ83" s="107"/>
      <c r="AK83" s="107"/>
      <c r="AL83" s="107"/>
      <c r="AM83" s="107"/>
      <c r="AN83" s="107"/>
      <c r="AO83" s="107"/>
      <c r="AP83" s="107"/>
      <c r="AQ83" s="107"/>
      <c r="AR83" s="107"/>
      <c r="AS83" s="107"/>
      <c r="AT83" s="107"/>
      <c r="AU83" s="107"/>
      <c r="AV83" s="107"/>
      <c r="AW83" s="107"/>
      <c r="AX83" s="107"/>
      <c r="AY83" s="107"/>
      <c r="AZ83" s="107"/>
      <c r="BA83" s="107"/>
      <c r="BB83" s="107"/>
      <c r="BC83" s="107"/>
      <c r="BD83" s="107"/>
      <c r="BE83" s="107"/>
      <c r="BF83" s="107"/>
      <c r="BG83" s="107"/>
      <c r="BH83" s="107"/>
      <c r="BI83" s="107"/>
      <c r="BJ83" s="107"/>
    </row>
  </sheetData>
  <mergeCells count="5">
    <mergeCell ref="B8:B9"/>
    <mergeCell ref="BJ8:BJ9"/>
    <mergeCell ref="BJ35:BJ36"/>
    <mergeCell ref="B52:B53"/>
    <mergeCell ref="BJ52:BJ53"/>
  </mergeCells>
  <printOptions gridLines="1"/>
  <pageMargins left="0.27559055118110237" right="0" top="0.39370078740157483" bottom="0" header="0.51181102362204722" footer="0.51181102362204722"/>
  <pageSetup paperSize="256" scale="96" orientation="portrait" horizontalDpi="4294967294" verticalDpi="360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7169" r:id="rId4" name="CommandButton1">
          <controlPr defaultSize="0" autoLine="0" r:id="rId5">
            <anchor moveWithCells="1">
              <from>
                <xdr:col>0</xdr:col>
                <xdr:colOff>9525</xdr:colOff>
                <xdr:row>1</xdr:row>
                <xdr:rowOff>0</xdr:rowOff>
              </from>
              <to>
                <xdr:col>1</xdr:col>
                <xdr:colOff>266700</xdr:colOff>
                <xdr:row>2</xdr:row>
                <xdr:rowOff>95250</xdr:rowOff>
              </to>
            </anchor>
          </controlPr>
        </control>
      </mc:Choice>
      <mc:Fallback>
        <control shapeId="7169" r:id="rId4" name="CommandButton1"/>
      </mc:Fallback>
    </mc:AlternateContent>
    <mc:AlternateContent xmlns:mc="http://schemas.openxmlformats.org/markup-compatibility/2006">
      <mc:Choice Requires="x14">
        <control shapeId="7170" r:id="rId6" name="CommandButton2">
          <controlPr defaultSize="0" autoLine="0" r:id="rId7">
            <anchor moveWithCells="1">
              <from>
                <xdr:col>1</xdr:col>
                <xdr:colOff>266700</xdr:colOff>
                <xdr:row>1</xdr:row>
                <xdr:rowOff>0</xdr:rowOff>
              </from>
              <to>
                <xdr:col>1</xdr:col>
                <xdr:colOff>733425</xdr:colOff>
                <xdr:row>2</xdr:row>
                <xdr:rowOff>104775</xdr:rowOff>
              </to>
            </anchor>
          </controlPr>
        </control>
      </mc:Choice>
      <mc:Fallback>
        <control shapeId="7170" r:id="rId6" name="CommandButton2"/>
      </mc:Fallback>
    </mc:AlternateContent>
    <mc:AlternateContent xmlns:mc="http://schemas.openxmlformats.org/markup-compatibility/2006">
      <mc:Choice Requires="x14">
        <control shapeId="7171" r:id="rId8" name="CommandButton3">
          <controlPr defaultSize="0" autoLine="0" r:id="rId9">
            <anchor moveWithCells="1">
              <from>
                <xdr:col>1</xdr:col>
                <xdr:colOff>714375</xdr:colOff>
                <xdr:row>1</xdr:row>
                <xdr:rowOff>0</xdr:rowOff>
              </from>
              <to>
                <xdr:col>1</xdr:col>
                <xdr:colOff>1190625</xdr:colOff>
                <xdr:row>2</xdr:row>
                <xdr:rowOff>95250</xdr:rowOff>
              </to>
            </anchor>
          </controlPr>
        </control>
      </mc:Choice>
      <mc:Fallback>
        <control shapeId="7171" r:id="rId8" name="CommandButton3"/>
      </mc:Fallback>
    </mc:AlternateContent>
    <mc:AlternateContent xmlns:mc="http://schemas.openxmlformats.org/markup-compatibility/2006">
      <mc:Choice Requires="x14">
        <control shapeId="7172" r:id="rId10" name="CommandButton4">
          <controlPr defaultSize="0" autoLine="0" r:id="rId11">
            <anchor moveWithCells="1">
              <from>
                <xdr:col>88</xdr:col>
                <xdr:colOff>0</xdr:colOff>
                <xdr:row>1</xdr:row>
                <xdr:rowOff>0</xdr:rowOff>
              </from>
              <to>
                <xdr:col>88</xdr:col>
                <xdr:colOff>514350</xdr:colOff>
                <xdr:row>2</xdr:row>
                <xdr:rowOff>114300</xdr:rowOff>
              </to>
            </anchor>
          </controlPr>
        </control>
      </mc:Choice>
      <mc:Fallback>
        <control shapeId="7172" r:id="rId10" name="CommandButton4"/>
      </mc:Fallback>
    </mc:AlternateContent>
    <mc:AlternateContent xmlns:mc="http://schemas.openxmlformats.org/markup-compatibility/2006">
      <mc:Choice Requires="x14">
        <control shapeId="7173" r:id="rId12" name="CommandButton5">
          <controlPr defaultSize="0" autoLine="0" r:id="rId13">
            <anchor moveWithCells="1">
              <from>
                <xdr:col>88</xdr:col>
                <xdr:colOff>0</xdr:colOff>
                <xdr:row>1</xdr:row>
                <xdr:rowOff>0</xdr:rowOff>
              </from>
              <to>
                <xdr:col>88</xdr:col>
                <xdr:colOff>523875</xdr:colOff>
                <xdr:row>2</xdr:row>
                <xdr:rowOff>76200</xdr:rowOff>
              </to>
            </anchor>
          </controlPr>
        </control>
      </mc:Choice>
      <mc:Fallback>
        <control shapeId="7173" r:id="rId12" name="CommandButton5"/>
      </mc:Fallback>
    </mc:AlternateContent>
    <mc:AlternateContent xmlns:mc="http://schemas.openxmlformats.org/markup-compatibility/2006">
      <mc:Choice Requires="x14">
        <control shapeId="7174" r:id="rId14" name="CommandButton6">
          <controlPr defaultSize="0" autoLine="0" r:id="rId15">
            <anchor moveWithCells="1">
              <from>
                <xdr:col>88</xdr:col>
                <xdr:colOff>0</xdr:colOff>
                <xdr:row>1</xdr:row>
                <xdr:rowOff>0</xdr:rowOff>
              </from>
              <to>
                <xdr:col>88</xdr:col>
                <xdr:colOff>485775</xdr:colOff>
                <xdr:row>2</xdr:row>
                <xdr:rowOff>95250</xdr:rowOff>
              </to>
            </anchor>
          </controlPr>
        </control>
      </mc:Choice>
      <mc:Fallback>
        <control shapeId="7174" r:id="rId14" name="CommandButton6"/>
      </mc:Fallback>
    </mc:AlternateContent>
    <mc:AlternateContent xmlns:mc="http://schemas.openxmlformats.org/markup-compatibility/2006">
      <mc:Choice Requires="x14">
        <control shapeId="7175" r:id="rId16" name="CommandButton7">
          <controlPr defaultSize="0" autoLine="0" r:id="rId17">
            <anchor moveWithCells="1">
              <from>
                <xdr:col>88</xdr:col>
                <xdr:colOff>0</xdr:colOff>
                <xdr:row>1</xdr:row>
                <xdr:rowOff>0</xdr:rowOff>
              </from>
              <to>
                <xdr:col>88</xdr:col>
                <xdr:colOff>495300</xdr:colOff>
                <xdr:row>2</xdr:row>
                <xdr:rowOff>104775</xdr:rowOff>
              </to>
            </anchor>
          </controlPr>
        </control>
      </mc:Choice>
      <mc:Fallback>
        <control shapeId="7175" r:id="rId16" name="CommandButton7"/>
      </mc:Fallback>
    </mc:AlternateContent>
  </control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Blad4"/>
  <dimension ref="A1:AT95"/>
  <sheetViews>
    <sheetView zoomScale="95" workbookViewId="0">
      <pane xSplit="2" topLeftCell="C1" activePane="topRight" state="frozen"/>
      <selection pane="topRight" activeCell="H5" sqref="H5"/>
    </sheetView>
  </sheetViews>
  <sheetFormatPr defaultRowHeight="12.75"/>
  <cols>
    <col min="1" max="1" width="4.140625" customWidth="1"/>
    <col min="2" max="2" width="25" bestFit="1" customWidth="1"/>
    <col min="3" max="3" width="13.7109375" customWidth="1"/>
    <col min="4" max="4" width="8.28515625" customWidth="1"/>
    <col min="5" max="5" width="12" bestFit="1" customWidth="1"/>
    <col min="6" max="6" width="3.85546875" hidden="1" customWidth="1"/>
    <col min="7" max="7" width="3.7109375" bestFit="1" customWidth="1"/>
    <col min="8" max="8" width="9" customWidth="1"/>
    <col min="9" max="9" width="13" customWidth="1"/>
    <col min="10" max="10" width="6.5703125" hidden="1" customWidth="1"/>
    <col min="11" max="11" width="5.28515625" style="62" hidden="1" customWidth="1"/>
    <col min="12" max="12" width="5.5703125" hidden="1" customWidth="1"/>
    <col min="13" max="14" width="4.85546875" hidden="1" customWidth="1"/>
    <col min="15" max="19" width="5.28515625" customWidth="1"/>
    <col min="20" max="20" width="12" bestFit="1" customWidth="1"/>
    <col min="21" max="22" width="5.28515625" customWidth="1"/>
    <col min="23" max="23" width="5.7109375" customWidth="1"/>
    <col min="24" max="25" width="5.28515625" customWidth="1"/>
    <col min="26" max="26" width="8.7109375" customWidth="1"/>
    <col min="27" max="27" width="7.42578125" customWidth="1"/>
    <col min="28" max="28" width="3.140625" customWidth="1"/>
    <col min="29" max="29" width="25" bestFit="1" customWidth="1"/>
    <col min="30" max="44" width="6.140625" customWidth="1"/>
    <col min="45" max="45" width="3.140625" customWidth="1"/>
    <col min="46" max="46" width="18.140625" customWidth="1"/>
  </cols>
  <sheetData>
    <row r="1" spans="1:46" ht="25.5" hidden="1" customHeight="1">
      <c r="B1" s="4"/>
      <c r="H1" t="s">
        <v>66</v>
      </c>
      <c r="J1" t="s">
        <v>52</v>
      </c>
      <c r="K1" s="66"/>
      <c r="L1" s="62"/>
    </row>
    <row r="2" spans="1:46" ht="25.5" customHeight="1">
      <c r="K2" s="66"/>
      <c r="L2" s="62"/>
    </row>
    <row r="3" spans="1:46" ht="20.25">
      <c r="A3" t="s">
        <v>0</v>
      </c>
      <c r="E3" s="214" t="s">
        <v>133</v>
      </c>
      <c r="F3" s="214"/>
      <c r="G3" s="214"/>
      <c r="H3" s="214"/>
      <c r="J3" s="70" t="s">
        <v>127</v>
      </c>
      <c r="K3" s="66"/>
      <c r="L3" s="62"/>
      <c r="O3" s="66"/>
      <c r="P3" s="72"/>
      <c r="Q3" s="73"/>
      <c r="R3" s="73"/>
      <c r="S3" s="73"/>
      <c r="T3" s="83"/>
      <c r="U3" s="73"/>
      <c r="V3" s="73"/>
      <c r="W3" s="73"/>
      <c r="X3" s="73"/>
      <c r="Y3" s="72"/>
      <c r="Z3" s="73"/>
      <c r="AA3" s="73"/>
      <c r="AB3" s="73"/>
      <c r="AC3" s="73"/>
      <c r="AD3" s="73"/>
    </row>
    <row r="4" spans="1:46" ht="20.25">
      <c r="B4" s="87" t="s">
        <v>84</v>
      </c>
      <c r="D4" s="2"/>
      <c r="J4" s="69"/>
      <c r="K4" s="66"/>
      <c r="L4" s="62"/>
      <c r="O4" s="73"/>
      <c r="P4" s="73"/>
      <c r="Q4" s="73"/>
      <c r="R4" s="73"/>
      <c r="S4" s="73"/>
      <c r="T4" s="73"/>
      <c r="U4" s="73"/>
      <c r="V4" s="72"/>
      <c r="X4" s="73"/>
      <c r="Y4" s="73"/>
      <c r="Z4" s="73"/>
      <c r="AA4" s="73"/>
      <c r="AB4" s="73"/>
      <c r="AC4" s="73"/>
      <c r="AD4" s="73"/>
    </row>
    <row r="5" spans="1:46" ht="25.5">
      <c r="B5" s="80" t="s">
        <v>93</v>
      </c>
      <c r="G5" t="s">
        <v>0</v>
      </c>
      <c r="H5" s="82"/>
      <c r="K5" s="66"/>
      <c r="L5" s="62"/>
      <c r="O5" s="73"/>
      <c r="P5" s="73"/>
      <c r="Q5" s="73"/>
      <c r="R5" s="73"/>
      <c r="S5" s="73"/>
      <c r="T5" s="73"/>
      <c r="U5" s="214" t="s">
        <v>133</v>
      </c>
      <c r="V5" s="214"/>
      <c r="W5" s="214"/>
      <c r="X5" s="214"/>
      <c r="Y5" s="73"/>
      <c r="Z5" s="73"/>
      <c r="AA5" s="73"/>
      <c r="AB5" s="73"/>
      <c r="AC5" s="73"/>
      <c r="AD5" s="73"/>
    </row>
    <row r="6" spans="1:46" ht="12.75" customHeight="1">
      <c r="E6" s="7"/>
      <c r="K6" s="66"/>
      <c r="L6" s="62"/>
      <c r="O6" s="73"/>
      <c r="P6" s="73"/>
      <c r="Q6" s="73"/>
      <c r="R6" s="73"/>
      <c r="S6" s="73"/>
      <c r="T6" s="73"/>
      <c r="U6" s="73"/>
      <c r="V6" s="73"/>
      <c r="W6" s="73"/>
      <c r="X6" s="73"/>
      <c r="Y6" s="73"/>
      <c r="Z6" s="73"/>
      <c r="AA6" s="73"/>
      <c r="AB6" s="73"/>
      <c r="AC6" s="73"/>
      <c r="AD6" s="73"/>
    </row>
    <row r="7" spans="1:46" ht="16.5" customHeight="1">
      <c r="B7" s="85" t="s">
        <v>127</v>
      </c>
      <c r="C7" t="s">
        <v>0</v>
      </c>
      <c r="K7" s="66" t="s">
        <v>0</v>
      </c>
      <c r="L7" s="62"/>
      <c r="O7" s="73"/>
      <c r="P7" s="73"/>
      <c r="Q7" s="73"/>
      <c r="R7" s="73"/>
      <c r="S7" s="73"/>
      <c r="T7" s="73"/>
      <c r="U7" s="73"/>
      <c r="V7" s="73"/>
      <c r="W7" s="73"/>
      <c r="X7" s="73"/>
      <c r="Y7" s="72"/>
      <c r="Z7" s="73"/>
      <c r="AA7" s="73"/>
      <c r="AB7" s="73"/>
      <c r="AC7" s="73"/>
      <c r="AD7" s="73"/>
    </row>
    <row r="8" spans="1:46" ht="11.45" customHeight="1">
      <c r="A8" s="9"/>
      <c r="B8" s="215"/>
      <c r="C8" s="40" t="s">
        <v>8</v>
      </c>
      <c r="D8" s="40" t="s">
        <v>8</v>
      </c>
      <c r="E8" s="50" t="s">
        <v>7</v>
      </c>
      <c r="F8" s="9"/>
      <c r="H8" s="47" t="s">
        <v>25</v>
      </c>
      <c r="I8" s="48" t="s">
        <v>35</v>
      </c>
      <c r="J8" s="40" t="s">
        <v>5</v>
      </c>
      <c r="K8" s="40" t="s">
        <v>1</v>
      </c>
      <c r="L8" s="60" t="s">
        <v>1</v>
      </c>
      <c r="M8" s="49" t="s">
        <v>1</v>
      </c>
      <c r="N8" s="49"/>
      <c r="O8" s="49"/>
      <c r="P8" s="49"/>
      <c r="Q8" s="49"/>
      <c r="R8" s="49"/>
      <c r="S8" s="49"/>
      <c r="T8" s="40" t="s">
        <v>24</v>
      </c>
      <c r="U8" s="49"/>
      <c r="V8" s="49"/>
      <c r="W8" s="49"/>
      <c r="X8" s="49"/>
      <c r="Y8" s="49"/>
      <c r="Z8" s="40" t="s">
        <v>24</v>
      </c>
      <c r="AA8" s="40" t="s">
        <v>7</v>
      </c>
      <c r="AB8" s="9"/>
      <c r="AC8" s="216"/>
      <c r="AD8" s="74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</row>
    <row r="9" spans="1:46" ht="11.45" customHeight="1">
      <c r="A9" s="9"/>
      <c r="B9" s="215"/>
      <c r="C9" s="40" t="s">
        <v>9</v>
      </c>
      <c r="D9" s="49" t="s">
        <v>10</v>
      </c>
      <c r="E9" s="50" t="s">
        <v>6</v>
      </c>
      <c r="F9" s="9"/>
      <c r="H9" s="47" t="s">
        <v>27</v>
      </c>
      <c r="I9" s="48" t="s">
        <v>31</v>
      </c>
      <c r="J9" s="49"/>
      <c r="K9" s="51" t="s">
        <v>51</v>
      </c>
      <c r="L9" s="63" t="s">
        <v>2</v>
      </c>
      <c r="M9" s="51" t="s">
        <v>3</v>
      </c>
      <c r="N9" s="51"/>
      <c r="O9" s="52" t="s">
        <v>38</v>
      </c>
      <c r="P9" s="52" t="s">
        <v>39</v>
      </c>
      <c r="Q9" s="52" t="s">
        <v>40</v>
      </c>
      <c r="R9" s="52" t="s">
        <v>41</v>
      </c>
      <c r="S9" s="52" t="s">
        <v>42</v>
      </c>
      <c r="T9" s="52" t="s">
        <v>11</v>
      </c>
      <c r="U9" s="52" t="s">
        <v>43</v>
      </c>
      <c r="V9" s="52" t="s">
        <v>44</v>
      </c>
      <c r="W9" s="52" t="s">
        <v>45</v>
      </c>
      <c r="X9" s="52" t="s">
        <v>46</v>
      </c>
      <c r="Y9" s="52" t="s">
        <v>47</v>
      </c>
      <c r="Z9" s="52" t="s">
        <v>26</v>
      </c>
      <c r="AA9" s="52" t="s">
        <v>6</v>
      </c>
      <c r="AB9" s="11"/>
      <c r="AC9" s="216"/>
      <c r="AD9" s="74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T9" s="2"/>
    </row>
    <row r="10" spans="1:46" ht="15" customHeight="1">
      <c r="A10" s="11">
        <v>1</v>
      </c>
      <c r="B10" s="54" t="s">
        <v>85</v>
      </c>
      <c r="C10" s="40">
        <f t="shared" ref="C10:C19" si="0">SUM(O10:S10)</f>
        <v>549</v>
      </c>
      <c r="D10" s="40">
        <f t="shared" ref="D10:D19" si="1">SUM(U10:Y10)</f>
        <v>469</v>
      </c>
      <c r="E10" s="50">
        <f t="shared" ref="E10:E19" si="2">SUM(C10+D10)</f>
        <v>1018</v>
      </c>
      <c r="F10" s="10"/>
      <c r="G10" s="84"/>
      <c r="H10" s="44">
        <v>1076</v>
      </c>
      <c r="I10" s="45" t="s">
        <v>131</v>
      </c>
      <c r="J10" s="40">
        <f t="shared" ref="J10:J19" si="3">IF(E10&gt;H10,1,0)</f>
        <v>0</v>
      </c>
      <c r="K10" s="40"/>
      <c r="L10" s="40"/>
      <c r="M10" s="40"/>
      <c r="N10" s="60"/>
      <c r="O10" s="40">
        <v>120</v>
      </c>
      <c r="P10" s="40">
        <v>120</v>
      </c>
      <c r="Q10" s="40">
        <v>100</v>
      </c>
      <c r="R10" s="40">
        <v>100</v>
      </c>
      <c r="S10" s="40">
        <v>109</v>
      </c>
      <c r="T10" s="40">
        <f t="shared" ref="T10:T19" si="4">SUM(O10:S10)</f>
        <v>549</v>
      </c>
      <c r="U10" s="40">
        <v>87</v>
      </c>
      <c r="V10" s="40">
        <v>80</v>
      </c>
      <c r="W10" s="40">
        <v>94</v>
      </c>
      <c r="X10" s="40">
        <v>120</v>
      </c>
      <c r="Y10" s="40">
        <v>88</v>
      </c>
      <c r="Z10" s="40">
        <f t="shared" ref="Z10:Z19" si="5">SUM(U10:Y10)</f>
        <v>469</v>
      </c>
      <c r="AA10" s="40">
        <f t="shared" ref="AA10:AA19" si="6">SUM(T10+Z10)</f>
        <v>1018</v>
      </c>
      <c r="AB10" s="9"/>
      <c r="AC10" s="54" t="s">
        <v>85</v>
      </c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</row>
    <row r="11" spans="1:46" ht="15" customHeight="1">
      <c r="A11" s="11">
        <v>2</v>
      </c>
      <c r="B11" s="54" t="s">
        <v>36</v>
      </c>
      <c r="C11" s="40">
        <f t="shared" si="0"/>
        <v>479</v>
      </c>
      <c r="D11" s="40">
        <f t="shared" si="1"/>
        <v>447</v>
      </c>
      <c r="E11" s="50">
        <f t="shared" si="2"/>
        <v>926</v>
      </c>
      <c r="F11" s="58"/>
      <c r="G11" s="84"/>
      <c r="H11" s="44">
        <v>1049</v>
      </c>
      <c r="I11" s="45" t="s">
        <v>91</v>
      </c>
      <c r="J11" s="40">
        <f t="shared" si="3"/>
        <v>0</v>
      </c>
      <c r="K11" s="40"/>
      <c r="L11" s="40"/>
      <c r="M11" s="40"/>
      <c r="N11" s="60"/>
      <c r="O11" s="40">
        <v>91</v>
      </c>
      <c r="P11" s="40">
        <v>100</v>
      </c>
      <c r="Q11" s="40">
        <v>100</v>
      </c>
      <c r="R11" s="40">
        <v>88</v>
      </c>
      <c r="S11" s="40">
        <v>100</v>
      </c>
      <c r="T11" s="40">
        <f t="shared" si="4"/>
        <v>479</v>
      </c>
      <c r="U11" s="40">
        <v>108</v>
      </c>
      <c r="V11" s="40">
        <v>76</v>
      </c>
      <c r="W11" s="40">
        <v>85</v>
      </c>
      <c r="X11" s="40">
        <v>89</v>
      </c>
      <c r="Y11" s="40">
        <v>89</v>
      </c>
      <c r="Z11" s="40">
        <f t="shared" si="5"/>
        <v>447</v>
      </c>
      <c r="AA11" s="40">
        <f t="shared" si="6"/>
        <v>926</v>
      </c>
      <c r="AB11" s="9"/>
      <c r="AC11" s="54" t="s">
        <v>36</v>
      </c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</row>
    <row r="12" spans="1:46" ht="15" customHeight="1">
      <c r="A12" s="11">
        <v>3</v>
      </c>
      <c r="B12" s="54" t="s">
        <v>48</v>
      </c>
      <c r="C12" s="40">
        <f t="shared" si="0"/>
        <v>448</v>
      </c>
      <c r="D12" s="40">
        <f t="shared" si="1"/>
        <v>446</v>
      </c>
      <c r="E12" s="50">
        <f t="shared" si="2"/>
        <v>894</v>
      </c>
      <c r="F12" s="11"/>
      <c r="H12" s="44">
        <v>1001</v>
      </c>
      <c r="I12" s="45" t="s">
        <v>33</v>
      </c>
      <c r="J12" s="40">
        <f t="shared" si="3"/>
        <v>0</v>
      </c>
      <c r="K12" s="40"/>
      <c r="L12" s="40"/>
      <c r="M12" s="60"/>
      <c r="N12" s="60"/>
      <c r="O12" s="40">
        <v>69</v>
      </c>
      <c r="P12" s="40">
        <v>109</v>
      </c>
      <c r="Q12" s="40">
        <v>100</v>
      </c>
      <c r="R12" s="40">
        <v>83</v>
      </c>
      <c r="S12" s="40">
        <v>87</v>
      </c>
      <c r="T12" s="40">
        <f t="shared" si="4"/>
        <v>448</v>
      </c>
      <c r="U12" s="40">
        <v>86</v>
      </c>
      <c r="V12" s="40">
        <v>87</v>
      </c>
      <c r="W12" s="40">
        <v>86</v>
      </c>
      <c r="X12" s="40">
        <v>100</v>
      </c>
      <c r="Y12" s="40">
        <v>87</v>
      </c>
      <c r="Z12" s="40">
        <f t="shared" si="5"/>
        <v>446</v>
      </c>
      <c r="AA12" s="40">
        <f t="shared" si="6"/>
        <v>894</v>
      </c>
      <c r="AB12" s="9"/>
      <c r="AC12" s="54" t="s">
        <v>48</v>
      </c>
      <c r="AD12" s="75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</row>
    <row r="13" spans="1:46" ht="15" customHeight="1">
      <c r="A13" s="11">
        <v>4</v>
      </c>
      <c r="B13" s="54" t="s">
        <v>90</v>
      </c>
      <c r="C13" s="40">
        <f t="shared" si="0"/>
        <v>450</v>
      </c>
      <c r="D13" s="40">
        <f t="shared" si="1"/>
        <v>443</v>
      </c>
      <c r="E13" s="50">
        <f t="shared" si="2"/>
        <v>893</v>
      </c>
      <c r="F13" s="58"/>
      <c r="G13" s="84"/>
      <c r="H13" s="44">
        <v>967</v>
      </c>
      <c r="I13" s="45" t="s">
        <v>131</v>
      </c>
      <c r="J13" s="40">
        <f t="shared" si="3"/>
        <v>0</v>
      </c>
      <c r="K13" s="40"/>
      <c r="L13" s="60"/>
      <c r="M13" s="60"/>
      <c r="N13" s="60"/>
      <c r="O13" s="40">
        <v>88</v>
      </c>
      <c r="P13" s="40">
        <v>100</v>
      </c>
      <c r="Q13" s="40">
        <v>86</v>
      </c>
      <c r="R13" s="40">
        <v>76</v>
      </c>
      <c r="S13" s="40">
        <v>100</v>
      </c>
      <c r="T13" s="40">
        <f t="shared" si="4"/>
        <v>450</v>
      </c>
      <c r="U13" s="40">
        <v>84</v>
      </c>
      <c r="V13" s="40">
        <v>88</v>
      </c>
      <c r="W13" s="40">
        <v>87</v>
      </c>
      <c r="X13" s="40">
        <v>100</v>
      </c>
      <c r="Y13" s="40">
        <v>84</v>
      </c>
      <c r="Z13" s="40">
        <f t="shared" si="5"/>
        <v>443</v>
      </c>
      <c r="AA13" s="40">
        <f t="shared" si="6"/>
        <v>893</v>
      </c>
      <c r="AB13" s="9"/>
      <c r="AC13" s="54" t="s">
        <v>90</v>
      </c>
      <c r="AD13" s="75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</row>
    <row r="14" spans="1:46" ht="15" customHeight="1">
      <c r="A14" s="11">
        <v>5</v>
      </c>
      <c r="B14" s="54" t="s">
        <v>65</v>
      </c>
      <c r="C14" s="40">
        <f t="shared" si="0"/>
        <v>449</v>
      </c>
      <c r="D14" s="40">
        <f t="shared" si="1"/>
        <v>439</v>
      </c>
      <c r="E14" s="81">
        <f t="shared" si="2"/>
        <v>888</v>
      </c>
      <c r="F14" s="60"/>
      <c r="G14" s="84"/>
      <c r="H14" s="44">
        <v>1010</v>
      </c>
      <c r="I14" s="45" t="s">
        <v>89</v>
      </c>
      <c r="J14" s="40">
        <f t="shared" si="3"/>
        <v>0</v>
      </c>
      <c r="K14" s="40"/>
      <c r="L14" s="60"/>
      <c r="M14" s="40"/>
      <c r="O14" s="40">
        <v>88</v>
      </c>
      <c r="P14" s="40">
        <v>87</v>
      </c>
      <c r="Q14" s="40">
        <v>87</v>
      </c>
      <c r="R14" s="40">
        <v>100</v>
      </c>
      <c r="S14" s="40">
        <v>87</v>
      </c>
      <c r="T14" s="40">
        <f t="shared" si="4"/>
        <v>449</v>
      </c>
      <c r="U14" s="40">
        <v>89</v>
      </c>
      <c r="V14" s="40">
        <v>100</v>
      </c>
      <c r="W14" s="40">
        <v>87</v>
      </c>
      <c r="X14" s="40">
        <v>75</v>
      </c>
      <c r="Y14" s="40">
        <v>88</v>
      </c>
      <c r="Z14" s="40">
        <f t="shared" si="5"/>
        <v>439</v>
      </c>
      <c r="AA14" s="40">
        <f t="shared" si="6"/>
        <v>888</v>
      </c>
      <c r="AB14" s="9"/>
      <c r="AC14" s="54" t="s">
        <v>65</v>
      </c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</row>
    <row r="15" spans="1:46" ht="15" customHeight="1">
      <c r="A15" s="11">
        <v>6</v>
      </c>
      <c r="B15" s="54" t="s">
        <v>83</v>
      </c>
      <c r="C15" s="40">
        <f t="shared" si="0"/>
        <v>412</v>
      </c>
      <c r="D15" s="40">
        <f t="shared" si="1"/>
        <v>435</v>
      </c>
      <c r="E15" s="50">
        <f t="shared" si="2"/>
        <v>847</v>
      </c>
      <c r="G15" s="84"/>
      <c r="H15" s="44">
        <v>862</v>
      </c>
      <c r="I15" s="45" t="s">
        <v>87</v>
      </c>
      <c r="J15" s="40">
        <f t="shared" si="3"/>
        <v>0</v>
      </c>
      <c r="K15" s="40"/>
      <c r="L15" s="60"/>
      <c r="M15" s="60"/>
      <c r="N15" s="60"/>
      <c r="O15" s="40">
        <v>65</v>
      </c>
      <c r="P15" s="40">
        <v>87</v>
      </c>
      <c r="Q15" s="40">
        <v>82</v>
      </c>
      <c r="R15" s="40">
        <v>88</v>
      </c>
      <c r="S15" s="40">
        <v>90</v>
      </c>
      <c r="T15" s="40">
        <f t="shared" si="4"/>
        <v>412</v>
      </c>
      <c r="U15" s="40">
        <v>109</v>
      </c>
      <c r="V15" s="40">
        <v>71</v>
      </c>
      <c r="W15" s="40">
        <v>100</v>
      </c>
      <c r="X15" s="40">
        <v>68</v>
      </c>
      <c r="Y15" s="40">
        <v>87</v>
      </c>
      <c r="Z15" s="40">
        <f t="shared" si="5"/>
        <v>435</v>
      </c>
      <c r="AA15" s="40">
        <f t="shared" si="6"/>
        <v>847</v>
      </c>
      <c r="AB15" s="9"/>
      <c r="AC15" s="54" t="s">
        <v>83</v>
      </c>
      <c r="AD15" s="75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</row>
    <row r="16" spans="1:46" ht="15" customHeight="1">
      <c r="A16" s="11">
        <v>7</v>
      </c>
      <c r="B16" s="54" t="s">
        <v>30</v>
      </c>
      <c r="C16" s="40">
        <f t="shared" si="0"/>
        <v>394</v>
      </c>
      <c r="D16" s="40">
        <f t="shared" si="1"/>
        <v>410</v>
      </c>
      <c r="E16" s="50">
        <f t="shared" si="2"/>
        <v>804</v>
      </c>
      <c r="F16" s="11"/>
      <c r="G16" s="84"/>
      <c r="H16" s="44">
        <v>901</v>
      </c>
      <c r="I16" s="45" t="s">
        <v>132</v>
      </c>
      <c r="J16" s="40">
        <f t="shared" si="3"/>
        <v>0</v>
      </c>
      <c r="K16" s="40"/>
      <c r="L16" s="40"/>
      <c r="M16" s="40"/>
      <c r="N16" s="60"/>
      <c r="O16" s="40">
        <v>67</v>
      </c>
      <c r="P16" s="40">
        <v>86</v>
      </c>
      <c r="Q16" s="40">
        <v>88</v>
      </c>
      <c r="R16" s="40">
        <v>84</v>
      </c>
      <c r="S16" s="40">
        <v>69</v>
      </c>
      <c r="T16" s="40">
        <f t="shared" si="4"/>
        <v>394</v>
      </c>
      <c r="U16" s="40">
        <v>86</v>
      </c>
      <c r="V16" s="40">
        <v>88</v>
      </c>
      <c r="W16" s="40">
        <v>83</v>
      </c>
      <c r="X16" s="40">
        <v>84</v>
      </c>
      <c r="Y16" s="40">
        <v>69</v>
      </c>
      <c r="Z16" s="40">
        <f t="shared" si="5"/>
        <v>410</v>
      </c>
      <c r="AA16" s="40">
        <f t="shared" si="6"/>
        <v>804</v>
      </c>
      <c r="AB16" s="9"/>
      <c r="AC16" s="54" t="s">
        <v>30</v>
      </c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</row>
    <row r="17" spans="1:44" ht="13.5" customHeight="1">
      <c r="A17" s="11">
        <v>8</v>
      </c>
      <c r="B17" s="54" t="s">
        <v>37</v>
      </c>
      <c r="C17" s="40">
        <f t="shared" si="0"/>
        <v>0</v>
      </c>
      <c r="D17" s="40">
        <f t="shared" si="1"/>
        <v>0</v>
      </c>
      <c r="E17" s="50">
        <f t="shared" si="2"/>
        <v>0</v>
      </c>
      <c r="F17" s="11"/>
      <c r="H17" s="44">
        <v>807</v>
      </c>
      <c r="I17" s="45" t="s">
        <v>32</v>
      </c>
      <c r="J17" s="40">
        <f t="shared" si="3"/>
        <v>0</v>
      </c>
      <c r="K17" s="40"/>
      <c r="L17" s="40"/>
      <c r="M17" s="40"/>
      <c r="N17" s="60"/>
      <c r="O17" s="40"/>
      <c r="P17" s="40"/>
      <c r="Q17" s="40"/>
      <c r="R17" s="40"/>
      <c r="S17" s="40"/>
      <c r="T17" s="40">
        <f t="shared" si="4"/>
        <v>0</v>
      </c>
      <c r="U17" s="40"/>
      <c r="V17" s="40"/>
      <c r="W17" s="40"/>
      <c r="X17" s="40"/>
      <c r="Y17" s="40"/>
      <c r="Z17" s="40">
        <f t="shared" si="5"/>
        <v>0</v>
      </c>
      <c r="AA17" s="40">
        <f t="shared" si="6"/>
        <v>0</v>
      </c>
      <c r="AB17" s="9"/>
      <c r="AC17" s="54" t="s">
        <v>37</v>
      </c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</row>
    <row r="18" spans="1:44" ht="14.25" customHeight="1">
      <c r="A18" s="11">
        <v>9</v>
      </c>
      <c r="B18" s="54" t="s">
        <v>49</v>
      </c>
      <c r="C18" s="40">
        <f t="shared" si="0"/>
        <v>0</v>
      </c>
      <c r="D18" s="40">
        <f t="shared" si="1"/>
        <v>0</v>
      </c>
      <c r="E18" s="81">
        <f t="shared" si="2"/>
        <v>0</v>
      </c>
      <c r="F18" s="15"/>
      <c r="G18" s="84"/>
      <c r="H18" s="44">
        <v>1056</v>
      </c>
      <c r="I18" s="45" t="s">
        <v>88</v>
      </c>
      <c r="J18" s="40">
        <f t="shared" si="3"/>
        <v>0</v>
      </c>
      <c r="K18" s="40"/>
      <c r="L18" s="40"/>
      <c r="M18" s="40"/>
      <c r="N18" s="60"/>
      <c r="O18" s="40"/>
      <c r="P18" s="40"/>
      <c r="Q18" s="40"/>
      <c r="R18" s="40"/>
      <c r="S18" s="40"/>
      <c r="T18" s="40">
        <f t="shared" si="4"/>
        <v>0</v>
      </c>
      <c r="U18" s="40"/>
      <c r="V18" s="40"/>
      <c r="W18" s="40"/>
      <c r="X18" s="40"/>
      <c r="Y18" s="40"/>
      <c r="Z18" s="40">
        <f t="shared" si="5"/>
        <v>0</v>
      </c>
      <c r="AA18" s="40">
        <f t="shared" si="6"/>
        <v>0</v>
      </c>
      <c r="AB18" s="9"/>
      <c r="AC18" s="54" t="s">
        <v>49</v>
      </c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</row>
    <row r="19" spans="1:44" ht="14.25" customHeight="1">
      <c r="A19" s="11">
        <v>10</v>
      </c>
      <c r="B19" s="54" t="s">
        <v>4</v>
      </c>
      <c r="C19" s="40">
        <f t="shared" si="0"/>
        <v>0</v>
      </c>
      <c r="D19" s="40">
        <f t="shared" si="1"/>
        <v>0</v>
      </c>
      <c r="E19" s="50">
        <f t="shared" si="2"/>
        <v>0</v>
      </c>
      <c r="F19" s="11"/>
      <c r="H19" s="44">
        <v>867</v>
      </c>
      <c r="I19" s="45" t="s">
        <v>34</v>
      </c>
      <c r="J19" s="40">
        <f t="shared" si="3"/>
        <v>0</v>
      </c>
      <c r="K19" s="40"/>
      <c r="L19" s="40"/>
      <c r="M19" s="40"/>
      <c r="N19" s="60"/>
      <c r="O19" s="40"/>
      <c r="P19" s="40"/>
      <c r="Q19" s="40"/>
      <c r="R19" s="40"/>
      <c r="S19" s="40"/>
      <c r="T19" s="40">
        <f t="shared" si="4"/>
        <v>0</v>
      </c>
      <c r="U19" s="40"/>
      <c r="V19" s="40"/>
      <c r="W19" s="40"/>
      <c r="X19" s="40"/>
      <c r="Y19" s="40"/>
      <c r="Z19" s="40">
        <f t="shared" si="5"/>
        <v>0</v>
      </c>
      <c r="AA19" s="40">
        <f t="shared" si="6"/>
        <v>0</v>
      </c>
      <c r="AB19" s="9"/>
      <c r="AC19" s="54" t="s">
        <v>4</v>
      </c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</row>
    <row r="20" spans="1:44" ht="14.25" customHeight="1">
      <c r="A20" s="11"/>
      <c r="C20" s="49"/>
      <c r="D20" s="49"/>
      <c r="E20" s="49"/>
      <c r="J20" s="46"/>
      <c r="K20" s="46"/>
      <c r="L20" s="64"/>
      <c r="M20" s="46"/>
      <c r="N20" s="46"/>
      <c r="O20" s="46"/>
      <c r="P20" s="46"/>
      <c r="Q20" s="46"/>
      <c r="R20" s="46"/>
      <c r="S20" s="46"/>
      <c r="T20" s="46"/>
      <c r="U20" s="46"/>
      <c r="V20" s="46"/>
      <c r="W20" s="46"/>
      <c r="X20" s="46"/>
      <c r="Y20" s="46"/>
      <c r="Z20" s="46"/>
      <c r="AA20" s="46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</row>
    <row r="21" spans="1:44" ht="14.25" customHeight="1">
      <c r="A21" s="11"/>
      <c r="B21" s="54"/>
      <c r="C21" s="40"/>
      <c r="D21" s="40"/>
      <c r="E21" s="53"/>
      <c r="F21" s="59"/>
      <c r="H21" s="44"/>
      <c r="I21" s="67"/>
      <c r="J21" s="40"/>
      <c r="K21" s="50"/>
      <c r="L21" s="60"/>
      <c r="M21" s="60"/>
      <c r="N21" s="60"/>
      <c r="O21" s="40"/>
      <c r="P21" s="40"/>
      <c r="Q21" s="40"/>
      <c r="R21" s="40"/>
      <c r="S21" s="40"/>
      <c r="T21" s="50"/>
      <c r="U21" s="40"/>
      <c r="V21" s="40"/>
      <c r="W21" s="40"/>
      <c r="X21" s="40"/>
      <c r="Y21" s="40"/>
      <c r="Z21" s="50"/>
      <c r="AA21" s="50"/>
      <c r="AB21" s="9"/>
      <c r="AC21" s="54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</row>
    <row r="22" spans="1:44" ht="14.25" customHeight="1">
      <c r="A22" s="11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</row>
    <row r="23" spans="1:44" ht="14.25" customHeight="1">
      <c r="A23" s="11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</row>
    <row r="24" spans="1:44" ht="14.25" customHeight="1">
      <c r="A24" s="11"/>
      <c r="B24" s="54"/>
      <c r="C24" s="40"/>
      <c r="D24" s="40"/>
      <c r="E24" s="53"/>
      <c r="F24" s="11"/>
      <c r="H24" s="44"/>
      <c r="I24" s="45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50"/>
      <c r="U24" s="40"/>
      <c r="V24" s="40"/>
      <c r="W24" s="40"/>
      <c r="X24" s="40"/>
      <c r="Y24" s="40"/>
      <c r="Z24" s="50"/>
      <c r="AA24" s="50"/>
      <c r="AB24" s="9"/>
      <c r="AC24" s="54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</row>
    <row r="25" spans="1:44" ht="14.25" customHeight="1">
      <c r="A25" s="11"/>
      <c r="B25" s="32"/>
      <c r="C25" s="40"/>
      <c r="D25" s="40"/>
      <c r="E25" s="53"/>
      <c r="F25" s="11"/>
      <c r="H25" s="44"/>
      <c r="I25" s="45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50"/>
      <c r="U25" s="40"/>
      <c r="V25" s="40"/>
      <c r="W25" s="40"/>
      <c r="X25" s="40"/>
      <c r="Y25" s="40"/>
      <c r="Z25" s="50"/>
      <c r="AA25" s="50"/>
      <c r="AB25" s="9"/>
      <c r="AC25" s="54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</row>
    <row r="26" spans="1:44" ht="14.25" customHeight="1">
      <c r="A26" s="11"/>
      <c r="B26" s="68"/>
      <c r="C26" s="40"/>
      <c r="D26" s="40"/>
      <c r="E26" s="53"/>
      <c r="F26" s="10"/>
      <c r="H26" s="44"/>
      <c r="I26" s="67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50"/>
      <c r="U26" s="40"/>
      <c r="V26" s="40"/>
      <c r="W26" s="40"/>
      <c r="X26" s="40"/>
      <c r="Y26" s="40"/>
      <c r="Z26" s="50"/>
      <c r="AA26" s="50"/>
      <c r="AB26" s="9"/>
      <c r="AC26" s="68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</row>
    <row r="27" spans="1:44" ht="14.25" customHeight="1">
      <c r="A27" s="11"/>
      <c r="B27" s="37"/>
      <c r="C27" s="16"/>
      <c r="D27" s="16"/>
      <c r="E27" s="21"/>
      <c r="F27" s="10"/>
      <c r="H27" s="5"/>
      <c r="I27" s="24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5"/>
      <c r="U27" s="16"/>
      <c r="V27" s="16"/>
      <c r="W27" s="16"/>
      <c r="X27" s="16"/>
      <c r="Y27" s="16"/>
      <c r="Z27" s="15"/>
      <c r="AA27" s="15"/>
      <c r="AC27" s="26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</row>
    <row r="28" spans="1:44" ht="14.25" customHeight="1">
      <c r="A28" s="11"/>
      <c r="B28" s="37"/>
      <c r="C28" s="16"/>
      <c r="D28" s="16"/>
      <c r="E28" s="21"/>
      <c r="F28" s="10"/>
      <c r="H28" s="5"/>
      <c r="I28" s="24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5"/>
      <c r="U28" s="16"/>
      <c r="V28" s="16"/>
      <c r="W28" s="16"/>
      <c r="X28" s="16"/>
      <c r="Y28" s="16"/>
      <c r="Z28" s="15"/>
      <c r="AA28" s="15"/>
      <c r="AC28" s="26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</row>
    <row r="29" spans="1:44" ht="14.25" customHeight="1">
      <c r="A29" s="11"/>
      <c r="B29" s="37"/>
      <c r="C29" s="16"/>
      <c r="D29" s="16"/>
      <c r="E29" s="21"/>
      <c r="F29" s="10"/>
      <c r="H29" s="5"/>
      <c r="I29" s="24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5"/>
      <c r="U29" s="16"/>
      <c r="V29" s="16"/>
      <c r="W29" s="16"/>
      <c r="X29" s="16"/>
      <c r="Y29" s="16"/>
      <c r="Z29" s="15"/>
      <c r="AA29" s="15"/>
      <c r="AC29" s="26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</row>
    <row r="30" spans="1:44" ht="14.25" customHeight="1">
      <c r="A30" s="11"/>
      <c r="B30" s="37"/>
      <c r="C30" s="16"/>
      <c r="D30" s="16"/>
      <c r="E30" s="21"/>
      <c r="F30" s="10"/>
      <c r="H30" s="5"/>
      <c r="I30" s="24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5"/>
      <c r="U30" s="16"/>
      <c r="V30" s="16"/>
      <c r="W30" s="16"/>
      <c r="X30" s="16"/>
      <c r="Y30" s="16"/>
      <c r="Z30" s="15"/>
      <c r="AA30" s="15"/>
      <c r="AC30" s="26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</row>
    <row r="31" spans="1:44" ht="14.25" customHeight="1">
      <c r="A31" s="11"/>
      <c r="B31" s="37"/>
      <c r="C31" s="16"/>
      <c r="D31" s="16"/>
      <c r="E31" s="21"/>
      <c r="F31" s="10"/>
      <c r="H31" s="5"/>
      <c r="I31" s="24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5"/>
      <c r="U31" s="16"/>
      <c r="V31" s="16"/>
      <c r="W31" s="16"/>
      <c r="X31" s="16"/>
      <c r="Y31" s="16"/>
      <c r="Z31" s="15"/>
      <c r="AA31" s="15"/>
      <c r="AC31" s="26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</row>
    <row r="32" spans="1:44" ht="14.25" customHeight="1">
      <c r="A32" s="11"/>
      <c r="B32" s="37"/>
      <c r="C32" s="16"/>
      <c r="D32" s="16"/>
      <c r="E32" s="21"/>
      <c r="F32" s="10"/>
      <c r="H32" s="5"/>
      <c r="I32" s="24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5"/>
      <c r="U32" s="16"/>
      <c r="V32" s="16"/>
      <c r="W32" s="16"/>
      <c r="X32" s="16"/>
      <c r="Y32" s="16"/>
      <c r="Z32" s="15"/>
      <c r="AA32" s="15"/>
      <c r="AC32" s="26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</row>
    <row r="33" spans="1:46" ht="14.25" customHeight="1">
      <c r="A33" s="11"/>
      <c r="B33" s="37"/>
      <c r="C33" s="16"/>
      <c r="D33" s="16"/>
      <c r="E33" s="21"/>
      <c r="F33" s="10"/>
      <c r="H33" s="5"/>
      <c r="I33" s="24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5"/>
      <c r="U33" s="16"/>
      <c r="V33" s="16"/>
      <c r="W33" s="16"/>
      <c r="X33" s="16"/>
      <c r="Y33" s="16"/>
      <c r="Z33" s="15"/>
      <c r="AA33" s="15"/>
      <c r="AC33" s="26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</row>
    <row r="34" spans="1:46" ht="14.25" customHeight="1">
      <c r="A34" s="11"/>
      <c r="B34" s="37"/>
      <c r="C34" s="16"/>
      <c r="D34" s="16"/>
      <c r="E34" s="21"/>
      <c r="F34" s="10"/>
      <c r="H34" s="5"/>
      <c r="I34" s="24"/>
      <c r="J34" s="16"/>
      <c r="K34" s="61"/>
      <c r="L34" s="16"/>
      <c r="M34" s="16"/>
      <c r="N34" s="16"/>
      <c r="O34" s="16"/>
      <c r="P34" s="16"/>
      <c r="Q34" s="16"/>
      <c r="R34" s="16"/>
      <c r="S34" s="16"/>
      <c r="T34" s="15"/>
      <c r="U34" s="16"/>
      <c r="V34" s="16"/>
      <c r="W34" s="16"/>
      <c r="X34" s="16"/>
      <c r="Y34" s="16"/>
      <c r="Z34" s="15"/>
      <c r="AA34" s="15"/>
      <c r="AC34" s="26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</row>
    <row r="35" spans="1:46" ht="14.25" customHeight="1">
      <c r="A35" s="11"/>
      <c r="B35" s="37"/>
      <c r="C35" s="16"/>
      <c r="D35" s="16"/>
      <c r="E35" s="21"/>
      <c r="F35" s="10"/>
      <c r="H35" s="5"/>
      <c r="I35" s="24"/>
      <c r="J35" s="16"/>
      <c r="K35" s="61"/>
      <c r="L35" s="16"/>
      <c r="M35" s="16"/>
      <c r="N35" s="16"/>
      <c r="O35" s="16"/>
      <c r="P35" s="16"/>
      <c r="Q35" s="16"/>
      <c r="R35" s="16"/>
      <c r="S35" s="16"/>
      <c r="T35" s="15"/>
      <c r="U35" s="16"/>
      <c r="V35" s="16"/>
      <c r="W35" s="16"/>
      <c r="X35" s="16"/>
      <c r="Y35" s="16"/>
      <c r="Z35" s="15"/>
      <c r="AA35" s="15"/>
      <c r="AC35" s="26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</row>
    <row r="36" spans="1:46" ht="14.25" customHeight="1">
      <c r="A36" s="11"/>
      <c r="B36" s="37"/>
      <c r="C36" s="16"/>
      <c r="D36" s="16"/>
      <c r="E36" s="21"/>
      <c r="F36" s="10"/>
      <c r="H36" s="5"/>
      <c r="I36" s="24"/>
      <c r="J36" s="16"/>
      <c r="K36" s="61"/>
      <c r="L36" s="16"/>
      <c r="M36" s="16"/>
      <c r="N36" s="16"/>
      <c r="O36" s="16"/>
      <c r="P36" s="16"/>
      <c r="Q36" s="16"/>
      <c r="R36" s="16"/>
      <c r="S36" s="16"/>
      <c r="T36" s="15"/>
      <c r="U36" s="16"/>
      <c r="V36" s="16"/>
      <c r="W36" s="16"/>
      <c r="X36" s="16"/>
      <c r="Y36" s="16"/>
      <c r="Z36" s="15"/>
      <c r="AA36" s="15"/>
      <c r="AC36" s="26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</row>
    <row r="37" spans="1:46" ht="6" customHeight="1">
      <c r="A37" s="11"/>
      <c r="B37" s="13"/>
      <c r="C37" s="11"/>
      <c r="D37" s="11"/>
      <c r="E37" s="11"/>
      <c r="F37" s="11"/>
      <c r="H37" s="16"/>
      <c r="I37" s="16"/>
      <c r="J37" s="16"/>
      <c r="K37" s="61"/>
      <c r="L37" s="16"/>
      <c r="M37" s="16"/>
      <c r="N37" s="16"/>
      <c r="O37" s="16"/>
      <c r="P37" s="16"/>
      <c r="Q37" s="16"/>
      <c r="R37" s="16"/>
      <c r="S37" s="16"/>
      <c r="T37" s="15"/>
      <c r="U37" s="16"/>
      <c r="V37" s="16"/>
      <c r="W37" s="16"/>
      <c r="X37" s="16"/>
      <c r="Y37" s="16"/>
      <c r="Z37" s="15"/>
      <c r="AA37" s="15"/>
      <c r="AB37" s="9"/>
      <c r="AC37" s="1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</row>
    <row r="38" spans="1:46" ht="11.45" customHeight="1">
      <c r="A38" s="11"/>
      <c r="B38" s="215"/>
      <c r="C38" s="16"/>
      <c r="D38" s="16"/>
      <c r="E38" s="16"/>
      <c r="F38" s="11"/>
      <c r="H38" s="23"/>
      <c r="I38" s="30"/>
      <c r="J38" s="16"/>
      <c r="K38" s="61"/>
      <c r="L38" s="16"/>
      <c r="M38" s="16"/>
      <c r="N38" s="16"/>
      <c r="O38" s="17"/>
      <c r="P38" s="17"/>
      <c r="Q38" s="17"/>
      <c r="R38" s="17"/>
      <c r="S38" s="17"/>
      <c r="T38" s="15"/>
      <c r="U38" s="17"/>
      <c r="V38" s="17"/>
      <c r="W38" s="17"/>
      <c r="X38" s="17"/>
      <c r="Y38" s="17"/>
      <c r="Z38" s="20"/>
      <c r="AA38" s="15"/>
      <c r="AB38" s="9"/>
      <c r="AC38" s="215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</row>
    <row r="39" spans="1:46" ht="11.45" customHeight="1">
      <c r="A39" s="11"/>
      <c r="B39" s="215"/>
      <c r="C39" s="16"/>
      <c r="D39" s="17"/>
      <c r="E39" s="16"/>
      <c r="F39" s="11"/>
      <c r="H39" s="23"/>
      <c r="I39" s="30"/>
      <c r="J39" s="16"/>
      <c r="K39" s="65"/>
      <c r="L39" s="34"/>
      <c r="M39" s="34"/>
      <c r="N39" s="34"/>
      <c r="O39" s="35"/>
      <c r="P39" s="35"/>
      <c r="Q39" s="35"/>
      <c r="R39" s="35"/>
      <c r="S39" s="35"/>
      <c r="T39" s="36"/>
      <c r="U39" s="35"/>
      <c r="V39" s="35"/>
      <c r="W39" s="35"/>
      <c r="X39" s="35"/>
      <c r="Y39" s="35"/>
      <c r="Z39" s="36"/>
      <c r="AA39" s="36"/>
      <c r="AB39" s="9"/>
      <c r="AC39" s="215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T39" s="2"/>
    </row>
    <row r="40" spans="1:46" ht="5.0999999999999996" customHeight="1">
      <c r="A40" s="11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</row>
    <row r="41" spans="1:46" ht="14.25" customHeight="1">
      <c r="A41" s="11"/>
      <c r="B41" s="37"/>
      <c r="C41" s="16"/>
      <c r="D41" s="16"/>
      <c r="E41" s="21"/>
      <c r="F41" s="1"/>
      <c r="H41" s="5"/>
      <c r="I41" s="19"/>
      <c r="J41" s="16"/>
      <c r="K41" s="61"/>
      <c r="L41" s="16"/>
      <c r="M41" s="16"/>
      <c r="N41" s="16"/>
      <c r="O41" s="16"/>
      <c r="P41" s="16"/>
      <c r="Q41" s="16"/>
      <c r="R41" s="16"/>
      <c r="S41" s="16"/>
      <c r="T41" s="15"/>
      <c r="U41" s="16"/>
      <c r="V41" s="16"/>
      <c r="W41" s="16"/>
      <c r="X41" s="16"/>
      <c r="Y41" s="16"/>
      <c r="Z41" s="15"/>
      <c r="AA41" s="15"/>
      <c r="AB41" s="9"/>
      <c r="AC41" s="26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</row>
    <row r="42" spans="1:46" ht="14.25" customHeight="1">
      <c r="A42" s="11"/>
      <c r="B42" s="39"/>
      <c r="C42" s="16"/>
      <c r="D42" s="16"/>
      <c r="E42" s="21"/>
      <c r="F42" s="11"/>
      <c r="H42" s="5"/>
      <c r="I42" s="24"/>
      <c r="J42" s="16"/>
      <c r="K42" s="61"/>
      <c r="L42" s="16"/>
      <c r="M42" s="16"/>
      <c r="N42" s="16"/>
      <c r="O42" s="16"/>
      <c r="P42" s="16"/>
      <c r="Q42" s="16"/>
      <c r="R42" s="16"/>
      <c r="S42" s="16"/>
      <c r="T42" s="15"/>
      <c r="U42" s="16"/>
      <c r="V42" s="16"/>
      <c r="W42" s="16"/>
      <c r="X42" s="16"/>
      <c r="Y42" s="16"/>
      <c r="Z42" s="15"/>
      <c r="AA42" s="15"/>
      <c r="AB42" s="9"/>
      <c r="AC42" s="26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</row>
    <row r="43" spans="1:46" ht="14.25" customHeight="1">
      <c r="A43" s="11"/>
      <c r="B43" s="37"/>
      <c r="C43" s="16"/>
      <c r="D43" s="16"/>
      <c r="E43" s="21"/>
      <c r="F43" s="10"/>
      <c r="H43" s="5"/>
      <c r="I43" s="24"/>
      <c r="J43" s="16"/>
      <c r="K43" s="61"/>
      <c r="L43" s="16"/>
      <c r="M43" s="16"/>
      <c r="N43" s="16"/>
      <c r="O43" s="16"/>
      <c r="P43" s="16"/>
      <c r="Q43" s="16"/>
      <c r="R43" s="16"/>
      <c r="S43" s="16"/>
      <c r="T43" s="15"/>
      <c r="U43" s="16"/>
      <c r="V43" s="16"/>
      <c r="W43" s="16"/>
      <c r="X43" s="16"/>
      <c r="Y43" s="16"/>
      <c r="Z43" s="15"/>
      <c r="AA43" s="15"/>
      <c r="AB43" s="9"/>
      <c r="AC43" s="26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</row>
    <row r="44" spans="1:46" ht="14.25" customHeight="1">
      <c r="A44" s="11"/>
      <c r="B44" s="37"/>
      <c r="C44" s="16"/>
      <c r="D44" s="16"/>
      <c r="E44" s="21"/>
      <c r="F44" s="1"/>
      <c r="H44" s="15"/>
      <c r="I44" s="19"/>
      <c r="J44" s="16"/>
      <c r="K44" s="61"/>
      <c r="L44" s="16"/>
      <c r="M44" s="16"/>
      <c r="N44" s="16"/>
      <c r="O44" s="16"/>
      <c r="P44" s="16"/>
      <c r="Q44" s="16"/>
      <c r="R44" s="16"/>
      <c r="S44" s="16"/>
      <c r="T44" s="15"/>
      <c r="U44" s="16"/>
      <c r="V44" s="16"/>
      <c r="W44" s="16"/>
      <c r="X44" s="16"/>
      <c r="Y44" s="16"/>
      <c r="Z44" s="15"/>
      <c r="AA44" s="15"/>
      <c r="AB44" s="9"/>
      <c r="AC44" s="26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</row>
    <row r="45" spans="1:46" ht="14.25" customHeight="1">
      <c r="A45" s="11"/>
      <c r="C45" s="16"/>
      <c r="D45" s="16"/>
      <c r="E45" s="21"/>
      <c r="F45" s="1"/>
      <c r="H45" s="15"/>
      <c r="I45" s="19"/>
      <c r="J45" s="16"/>
      <c r="K45" s="61"/>
      <c r="L45" s="16"/>
      <c r="M45" s="16"/>
      <c r="N45" s="16"/>
      <c r="O45" s="16"/>
      <c r="P45" s="16"/>
      <c r="Q45" s="16"/>
      <c r="R45" s="16"/>
      <c r="S45" s="16"/>
      <c r="T45" s="15"/>
      <c r="U45" s="16"/>
      <c r="V45" s="16"/>
      <c r="W45" s="16"/>
      <c r="X45" s="16"/>
      <c r="Y45" s="16"/>
      <c r="Z45" s="15"/>
      <c r="AA45" s="15"/>
      <c r="AB45" s="9"/>
      <c r="AC45" s="26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</row>
    <row r="46" spans="1:46" ht="14.25" customHeight="1">
      <c r="A46" s="11"/>
      <c r="C46" s="16"/>
      <c r="D46" s="16"/>
      <c r="E46" s="21"/>
      <c r="F46" s="10"/>
      <c r="J46" s="16"/>
      <c r="K46" s="61"/>
      <c r="L46" s="16"/>
      <c r="M46" s="16"/>
      <c r="N46" s="16"/>
      <c r="O46" s="16"/>
      <c r="P46" s="16"/>
      <c r="Q46" s="16"/>
      <c r="R46" s="16"/>
      <c r="S46" s="16"/>
      <c r="T46" s="15"/>
      <c r="U46" s="16"/>
      <c r="V46" s="16"/>
      <c r="W46" s="16"/>
      <c r="X46" s="16"/>
      <c r="Y46" s="16"/>
      <c r="Z46" s="15"/>
      <c r="AA46" s="15"/>
      <c r="AB46" s="9"/>
      <c r="AC46" s="26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</row>
    <row r="47" spans="1:46" ht="14.25" customHeight="1">
      <c r="A47" s="11"/>
      <c r="C47" s="16"/>
      <c r="D47" s="16"/>
      <c r="E47" s="16"/>
      <c r="F47" s="11"/>
      <c r="J47" s="16"/>
      <c r="K47" s="61"/>
      <c r="L47" s="16"/>
      <c r="M47" s="16"/>
      <c r="N47" s="16"/>
      <c r="O47" s="16"/>
      <c r="P47" s="16"/>
      <c r="Q47" s="16"/>
      <c r="R47" s="16"/>
      <c r="S47" s="16"/>
      <c r="T47" s="15"/>
      <c r="U47" s="16"/>
      <c r="V47" s="16"/>
      <c r="W47" s="16"/>
      <c r="X47" s="16"/>
      <c r="Y47" s="16"/>
      <c r="Z47" s="15"/>
      <c r="AA47" s="15"/>
      <c r="AB47" s="9"/>
      <c r="AC47" s="26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</row>
    <row r="48" spans="1:46" ht="6" customHeight="1">
      <c r="A48" s="11"/>
      <c r="B48" s="13"/>
      <c r="C48" s="11"/>
      <c r="D48" s="11"/>
      <c r="E48" s="11"/>
      <c r="F48" s="11"/>
      <c r="H48" s="16"/>
      <c r="I48" s="16"/>
      <c r="J48" s="16"/>
      <c r="K48" s="61"/>
      <c r="L48" s="16"/>
      <c r="M48" s="16"/>
      <c r="N48" s="16"/>
      <c r="O48" s="16"/>
      <c r="P48" s="16"/>
      <c r="Q48" s="16"/>
      <c r="R48" s="16"/>
      <c r="S48" s="16"/>
      <c r="T48" s="15"/>
      <c r="U48" s="16"/>
      <c r="V48" s="16"/>
      <c r="W48" s="16"/>
      <c r="X48" s="16"/>
      <c r="Y48" s="16"/>
      <c r="Z48" s="15"/>
      <c r="AA48" s="15"/>
      <c r="AB48" s="9"/>
      <c r="AC48" s="1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</row>
    <row r="49" spans="1:46" ht="11.45" customHeight="1">
      <c r="A49" s="9"/>
      <c r="B49" s="215"/>
      <c r="C49" s="16"/>
      <c r="D49" s="16"/>
      <c r="E49" s="16"/>
      <c r="F49" s="11"/>
      <c r="H49" s="23"/>
      <c r="I49" s="30"/>
      <c r="J49" s="16"/>
      <c r="K49" s="61"/>
      <c r="L49" s="16"/>
      <c r="M49" s="16"/>
      <c r="N49" s="16"/>
      <c r="O49" s="17"/>
      <c r="P49" s="17"/>
      <c r="Q49" s="17"/>
      <c r="R49" s="17"/>
      <c r="S49" s="17"/>
      <c r="T49" s="15"/>
      <c r="U49" s="17"/>
      <c r="V49" s="17"/>
      <c r="W49" s="17"/>
      <c r="X49" s="17"/>
      <c r="Y49" s="17"/>
      <c r="Z49" s="20"/>
      <c r="AA49" s="15"/>
      <c r="AB49" s="9"/>
      <c r="AC49" s="215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</row>
    <row r="50" spans="1:46" ht="11.45" customHeight="1">
      <c r="A50" s="9"/>
      <c r="B50" s="215"/>
      <c r="C50" s="16"/>
      <c r="D50" s="17"/>
      <c r="E50" s="16"/>
      <c r="F50" s="11"/>
      <c r="H50" s="23"/>
      <c r="I50" s="30"/>
      <c r="J50" s="16"/>
      <c r="K50" s="65"/>
      <c r="L50" s="34"/>
      <c r="M50" s="34"/>
      <c r="N50" s="34"/>
      <c r="O50" s="35"/>
      <c r="P50" s="35"/>
      <c r="Q50" s="35"/>
      <c r="R50" s="35"/>
      <c r="S50" s="35"/>
      <c r="T50" s="36"/>
      <c r="U50" s="35"/>
      <c r="V50" s="35"/>
      <c r="W50" s="35"/>
      <c r="X50" s="35"/>
      <c r="Y50" s="35"/>
      <c r="Z50" s="36"/>
      <c r="AA50" s="36"/>
      <c r="AB50" s="9"/>
      <c r="AC50" s="215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</row>
    <row r="51" spans="1:46" ht="6" customHeight="1">
      <c r="A51" s="9"/>
      <c r="B51" s="14"/>
      <c r="C51" s="16"/>
      <c r="D51" s="16"/>
      <c r="E51" s="16"/>
      <c r="H51" s="16"/>
      <c r="I51" s="16"/>
      <c r="J51" s="16"/>
      <c r="K51" s="61"/>
      <c r="L51" s="16"/>
      <c r="M51" s="16"/>
      <c r="N51" s="16"/>
      <c r="O51" s="16"/>
      <c r="P51" s="16"/>
      <c r="Q51" s="16"/>
      <c r="R51" s="16"/>
      <c r="S51" s="16"/>
      <c r="T51" s="15"/>
      <c r="U51" s="16"/>
      <c r="V51" s="16"/>
      <c r="W51" s="16"/>
      <c r="X51" s="16"/>
      <c r="Y51" s="16"/>
      <c r="Z51" s="15"/>
      <c r="AA51" s="15"/>
      <c r="AB51" s="9"/>
      <c r="AC51" s="14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T51" s="2"/>
    </row>
    <row r="52" spans="1:46" ht="14.25" customHeight="1">
      <c r="A52" s="11"/>
      <c r="B52" s="29"/>
      <c r="C52" s="16"/>
      <c r="D52" s="16"/>
      <c r="E52" s="21"/>
      <c r="H52" s="16"/>
      <c r="I52" s="19"/>
      <c r="J52" s="16"/>
      <c r="K52" s="61"/>
      <c r="L52" s="16"/>
      <c r="M52" s="16"/>
      <c r="N52" s="16"/>
      <c r="O52" s="16"/>
      <c r="P52" s="16"/>
      <c r="Q52" s="16"/>
      <c r="R52" s="16"/>
      <c r="S52" s="16"/>
      <c r="T52" s="15"/>
      <c r="U52" s="16"/>
      <c r="V52" s="16"/>
      <c r="W52" s="16"/>
      <c r="X52" s="16"/>
      <c r="Y52" s="16"/>
      <c r="Z52" s="15"/>
      <c r="AA52" s="15"/>
      <c r="AB52" s="9"/>
      <c r="AC52" s="29"/>
    </row>
    <row r="53" spans="1:46" ht="14.25" customHeight="1">
      <c r="A53" s="11"/>
      <c r="B53" s="29"/>
      <c r="C53" s="16"/>
      <c r="D53" s="16"/>
      <c r="E53" s="21"/>
      <c r="F53" s="1"/>
      <c r="H53" s="16"/>
      <c r="I53" s="19"/>
      <c r="J53" s="16"/>
      <c r="K53" s="61"/>
      <c r="L53" s="16"/>
      <c r="M53" s="16"/>
      <c r="N53" s="16"/>
      <c r="O53" s="16"/>
      <c r="P53" s="16"/>
      <c r="Q53" s="16"/>
      <c r="R53" s="16"/>
      <c r="S53" s="16"/>
      <c r="T53" s="15"/>
      <c r="U53" s="16"/>
      <c r="V53" s="16"/>
      <c r="W53" s="16"/>
      <c r="X53" s="16"/>
      <c r="Y53" s="16"/>
      <c r="Z53" s="15"/>
      <c r="AA53" s="15"/>
      <c r="AB53" s="9"/>
      <c r="AC53" s="14"/>
    </row>
    <row r="54" spans="1:46" ht="14.25" customHeight="1">
      <c r="A54" s="11"/>
      <c r="B54" s="14"/>
      <c r="C54" s="16"/>
      <c r="D54" s="16"/>
      <c r="E54" s="16"/>
      <c r="F54" s="11"/>
      <c r="H54" s="16"/>
      <c r="I54" s="16"/>
      <c r="J54" s="16"/>
      <c r="K54" s="61"/>
      <c r="L54" s="16"/>
      <c r="M54" s="16"/>
      <c r="N54" s="16"/>
      <c r="O54" s="16"/>
      <c r="P54" s="16"/>
      <c r="Q54" s="16"/>
      <c r="R54" s="16"/>
      <c r="S54" s="16"/>
      <c r="T54" s="15"/>
      <c r="U54" s="16"/>
      <c r="V54" s="16"/>
      <c r="W54" s="16"/>
      <c r="X54" s="16"/>
      <c r="Y54" s="16"/>
      <c r="Z54" s="15"/>
      <c r="AA54" s="15"/>
      <c r="AB54" s="9"/>
      <c r="AC54" s="14"/>
    </row>
    <row r="55" spans="1:46" ht="14.25" customHeight="1">
      <c r="A55" s="11"/>
      <c r="B55" s="14"/>
      <c r="C55" s="16"/>
      <c r="D55" s="16"/>
      <c r="E55" s="16"/>
      <c r="F55" s="11"/>
      <c r="G55" s="16"/>
      <c r="H55" s="16"/>
      <c r="I55" s="30"/>
      <c r="J55" s="16"/>
      <c r="K55" s="61"/>
      <c r="L55" s="16"/>
      <c r="M55" s="16"/>
      <c r="N55" s="16"/>
      <c r="O55" s="16"/>
      <c r="P55" s="16"/>
      <c r="Q55" s="16"/>
      <c r="R55" s="16"/>
      <c r="S55" s="16"/>
      <c r="T55" s="15"/>
      <c r="U55" s="16"/>
      <c r="V55" s="16"/>
      <c r="W55" s="16"/>
      <c r="X55" s="16"/>
      <c r="Y55" s="16"/>
      <c r="Z55" s="15"/>
      <c r="AA55" s="15"/>
      <c r="AB55" s="9"/>
      <c r="AC55" s="14"/>
    </row>
    <row r="56" spans="1:46" ht="14.25" customHeight="1">
      <c r="A56" s="11"/>
      <c r="B56" s="14"/>
      <c r="C56" s="16"/>
      <c r="D56" s="16"/>
      <c r="E56" s="16"/>
      <c r="F56" s="16"/>
      <c r="G56" s="16"/>
      <c r="H56" s="16"/>
      <c r="I56" s="31"/>
      <c r="J56" s="16"/>
      <c r="K56" s="61"/>
      <c r="L56" s="16"/>
      <c r="M56" s="16"/>
      <c r="N56" s="16"/>
      <c r="O56" s="16"/>
      <c r="P56" s="16"/>
      <c r="Q56" s="16"/>
      <c r="R56" s="16"/>
      <c r="S56" s="16"/>
      <c r="T56" s="15"/>
      <c r="U56" s="16"/>
      <c r="V56" s="16"/>
      <c r="W56" s="16"/>
      <c r="X56" s="16"/>
      <c r="Y56" s="16"/>
      <c r="Z56" s="15"/>
      <c r="AA56" s="15"/>
      <c r="AB56" s="9"/>
      <c r="AC56" s="14"/>
    </row>
    <row r="57" spans="1:46" ht="12" customHeight="1">
      <c r="A57" s="11"/>
      <c r="B57" s="14"/>
      <c r="C57" s="16"/>
      <c r="D57" s="16"/>
      <c r="E57" s="16"/>
      <c r="F57" s="11"/>
      <c r="G57" s="16"/>
      <c r="H57" s="16"/>
      <c r="I57" s="16"/>
      <c r="J57" s="16"/>
      <c r="K57" s="61"/>
      <c r="L57" s="16"/>
      <c r="M57" s="16"/>
      <c r="N57" s="16"/>
      <c r="O57" s="16"/>
      <c r="P57" s="16"/>
      <c r="Q57" s="16"/>
      <c r="R57" s="16"/>
      <c r="S57" s="16"/>
      <c r="T57" s="15"/>
      <c r="U57" s="16"/>
      <c r="V57" s="16"/>
      <c r="W57" s="16"/>
      <c r="X57" s="16"/>
      <c r="Y57" s="16"/>
      <c r="Z57" s="15"/>
      <c r="AA57" s="15"/>
      <c r="AB57" s="9"/>
      <c r="AC57" s="14"/>
    </row>
    <row r="58" spans="1:46" ht="12" customHeight="1">
      <c r="A58" s="11"/>
      <c r="B58" s="26"/>
      <c r="C58" s="16"/>
      <c r="D58" s="16"/>
      <c r="E58" s="16"/>
      <c r="F58" s="11"/>
      <c r="G58" s="16"/>
      <c r="H58" s="5"/>
      <c r="I58" s="24"/>
      <c r="J58" s="16"/>
      <c r="K58" s="61"/>
      <c r="L58" s="16"/>
      <c r="M58" s="16"/>
      <c r="N58" s="16"/>
      <c r="O58" s="16"/>
      <c r="P58" s="16"/>
      <c r="Q58" s="16"/>
      <c r="R58" s="16"/>
      <c r="S58" s="16"/>
      <c r="T58" s="15"/>
      <c r="U58" s="16"/>
      <c r="V58" s="16"/>
      <c r="W58" s="16"/>
      <c r="X58" s="16"/>
      <c r="Y58" s="16"/>
      <c r="Z58" s="15"/>
      <c r="AA58" s="15"/>
      <c r="AB58" s="9"/>
      <c r="AC58" s="26"/>
    </row>
    <row r="59" spans="1:46" ht="12" customHeight="1">
      <c r="A59" s="11"/>
      <c r="B59" s="26"/>
      <c r="C59" s="16"/>
      <c r="D59" s="16"/>
      <c r="E59" s="16"/>
      <c r="F59" s="11"/>
      <c r="G59" s="16"/>
      <c r="H59" s="5"/>
      <c r="I59" s="24"/>
      <c r="J59" s="16"/>
      <c r="K59" s="61"/>
      <c r="L59" s="16"/>
      <c r="M59" s="16"/>
      <c r="N59" s="16"/>
      <c r="O59" s="16"/>
      <c r="P59" s="16"/>
      <c r="Q59" s="16"/>
      <c r="R59" s="16"/>
      <c r="S59" s="16"/>
      <c r="T59" s="15"/>
      <c r="U59" s="16"/>
      <c r="V59" s="16"/>
      <c r="W59" s="16"/>
      <c r="X59" s="16"/>
      <c r="Y59" s="16"/>
      <c r="Z59" s="15"/>
      <c r="AA59" s="15"/>
      <c r="AB59" s="9"/>
      <c r="AC59" s="9"/>
    </row>
    <row r="60" spans="1:46" ht="12" customHeight="1">
      <c r="A60" s="11"/>
      <c r="B60" s="29"/>
      <c r="C60" s="16"/>
      <c r="D60" s="16"/>
      <c r="E60" s="16"/>
      <c r="F60" s="11"/>
      <c r="G60" s="16"/>
      <c r="H60" s="15"/>
      <c r="I60" s="16"/>
      <c r="J60" s="16"/>
      <c r="K60" s="61"/>
      <c r="L60" s="16"/>
      <c r="M60" s="16"/>
      <c r="N60" s="16"/>
      <c r="O60" s="16"/>
      <c r="P60" s="16"/>
      <c r="Q60" s="16"/>
      <c r="R60" s="16"/>
      <c r="S60" s="16"/>
      <c r="T60" s="15"/>
      <c r="U60" s="16"/>
      <c r="V60" s="16"/>
      <c r="W60" s="16"/>
      <c r="X60" s="16"/>
      <c r="Y60" s="16"/>
      <c r="Z60" s="15"/>
      <c r="AA60" s="15"/>
      <c r="AB60" s="9"/>
      <c r="AC60" s="14"/>
    </row>
    <row r="61" spans="1:46" ht="12" customHeight="1">
      <c r="A61" s="9"/>
      <c r="B61" s="29"/>
      <c r="C61" s="16"/>
      <c r="D61" s="16"/>
      <c r="E61" s="16"/>
      <c r="F61" s="11"/>
      <c r="G61" s="16"/>
      <c r="H61" s="15"/>
      <c r="I61" s="16"/>
      <c r="J61" s="16"/>
      <c r="K61" s="61"/>
      <c r="L61" s="16"/>
      <c r="M61" s="16"/>
      <c r="N61" s="16"/>
      <c r="O61" s="16"/>
      <c r="P61" s="16"/>
      <c r="Q61" s="16"/>
      <c r="R61" s="16"/>
      <c r="S61" s="16"/>
      <c r="T61" s="15"/>
      <c r="U61" s="16"/>
      <c r="V61" s="16"/>
      <c r="W61" s="16"/>
      <c r="X61" s="16"/>
      <c r="Y61" s="16"/>
      <c r="Z61" s="15"/>
      <c r="AA61" s="15"/>
      <c r="AB61" s="9"/>
      <c r="AC61" s="9"/>
    </row>
    <row r="62" spans="1:46" ht="12" customHeight="1">
      <c r="A62" s="9"/>
      <c r="B62" s="29"/>
      <c r="C62" s="16"/>
      <c r="D62" s="16"/>
      <c r="E62" s="16"/>
      <c r="F62" s="11"/>
      <c r="G62" s="16"/>
      <c r="H62" s="15"/>
      <c r="I62" s="16"/>
      <c r="J62" s="16"/>
      <c r="K62" s="61"/>
      <c r="L62" s="16"/>
      <c r="M62" s="16"/>
      <c r="N62" s="16"/>
      <c r="O62" s="16"/>
      <c r="P62" s="16"/>
      <c r="Q62" s="16"/>
      <c r="R62" s="16"/>
      <c r="S62" s="16"/>
      <c r="T62" s="15"/>
      <c r="U62" s="16"/>
      <c r="V62" s="16"/>
      <c r="W62" s="16"/>
      <c r="X62" s="16"/>
      <c r="Y62" s="16"/>
      <c r="Z62" s="15"/>
      <c r="AA62" s="15"/>
      <c r="AB62" s="9"/>
      <c r="AC62" s="9"/>
    </row>
    <row r="63" spans="1:46" ht="12" customHeight="1">
      <c r="A63" s="9"/>
      <c r="B63" s="29"/>
      <c r="C63" s="16"/>
      <c r="D63" s="16"/>
      <c r="E63" s="16"/>
      <c r="F63" s="11"/>
      <c r="G63" s="16"/>
      <c r="H63" s="15"/>
      <c r="I63" s="16"/>
      <c r="J63" s="16"/>
      <c r="K63" s="61"/>
      <c r="L63" s="16"/>
      <c r="M63" s="16"/>
      <c r="N63" s="16"/>
      <c r="O63" s="16"/>
      <c r="P63" s="16"/>
      <c r="Q63" s="16"/>
      <c r="R63" s="16"/>
      <c r="S63" s="16"/>
      <c r="T63" s="15"/>
      <c r="U63" s="16"/>
      <c r="V63" s="16"/>
      <c r="W63" s="16"/>
      <c r="X63" s="16"/>
      <c r="Y63" s="16"/>
      <c r="Z63" s="15"/>
      <c r="AA63" s="15"/>
      <c r="AB63" s="9"/>
      <c r="AC63" s="13"/>
      <c r="AD63" s="3"/>
      <c r="AE63" s="3"/>
      <c r="AF63" s="3"/>
      <c r="AG63" s="3"/>
    </row>
    <row r="64" spans="1:46" ht="12" customHeight="1">
      <c r="A64" s="9"/>
      <c r="B64" s="29"/>
      <c r="C64" s="16"/>
      <c r="D64" s="16"/>
      <c r="E64" s="16"/>
      <c r="F64" s="12"/>
      <c r="G64" s="16"/>
      <c r="H64" s="15"/>
      <c r="I64" s="16"/>
      <c r="J64" s="16"/>
      <c r="K64" s="61"/>
      <c r="L64" s="16"/>
      <c r="M64" s="16"/>
      <c r="N64" s="16"/>
      <c r="O64" s="16"/>
      <c r="P64" s="16"/>
      <c r="Q64" s="16"/>
      <c r="R64" s="16"/>
      <c r="S64" s="16"/>
      <c r="T64" s="15"/>
      <c r="U64" s="16"/>
      <c r="V64" s="16"/>
      <c r="W64" s="16"/>
      <c r="X64" s="16"/>
      <c r="Y64" s="16"/>
      <c r="Z64" s="15"/>
      <c r="AA64" s="15"/>
      <c r="AB64" s="9"/>
      <c r="AC64" s="14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</row>
    <row r="65" spans="1:44" ht="12" customHeight="1">
      <c r="A65" s="9"/>
      <c r="B65" s="29"/>
      <c r="C65" s="16"/>
      <c r="D65" s="16"/>
      <c r="E65" s="16"/>
      <c r="F65" s="12"/>
      <c r="G65" s="16"/>
      <c r="H65" s="15"/>
      <c r="I65" s="16"/>
      <c r="J65" s="16"/>
      <c r="K65" s="61"/>
      <c r="L65" s="16"/>
      <c r="M65" s="16"/>
      <c r="N65" s="16"/>
      <c r="O65" s="16"/>
      <c r="P65" s="16"/>
      <c r="Q65" s="16"/>
      <c r="R65" s="16"/>
      <c r="S65" s="16"/>
      <c r="T65" s="15"/>
      <c r="U65" s="16"/>
      <c r="V65" s="16"/>
      <c r="W65" s="16"/>
      <c r="X65" s="16"/>
      <c r="Y65" s="16"/>
      <c r="Z65" s="15"/>
      <c r="AA65" s="15"/>
      <c r="AB65" s="9"/>
      <c r="AC65" s="14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</row>
    <row r="66" spans="1:44" ht="12" customHeight="1">
      <c r="A66" s="9"/>
      <c r="B66" s="29"/>
      <c r="C66" s="16"/>
      <c r="D66" s="16"/>
      <c r="E66" s="16"/>
      <c r="F66" s="12"/>
      <c r="G66" s="16"/>
      <c r="H66" s="15"/>
      <c r="I66" s="16"/>
      <c r="J66" s="16"/>
      <c r="K66" s="61"/>
      <c r="L66" s="16"/>
      <c r="M66" s="16"/>
      <c r="N66" s="16"/>
      <c r="O66" s="16"/>
      <c r="P66" s="16"/>
      <c r="Q66" s="16"/>
      <c r="R66" s="16"/>
      <c r="S66" s="16"/>
      <c r="T66" s="15"/>
      <c r="U66" s="16"/>
      <c r="V66" s="16"/>
      <c r="W66" s="16"/>
      <c r="X66" s="16"/>
      <c r="Y66" s="16"/>
      <c r="Z66" s="15"/>
      <c r="AA66" s="15"/>
      <c r="AB66" s="9"/>
      <c r="AC66" s="14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</row>
    <row r="67" spans="1:44" ht="12" customHeight="1">
      <c r="A67" s="11"/>
      <c r="B67" s="29"/>
      <c r="C67" s="16"/>
      <c r="D67" s="16"/>
      <c r="E67" s="16"/>
      <c r="F67" s="11"/>
      <c r="G67" s="16"/>
      <c r="H67" s="15"/>
      <c r="I67" s="16"/>
      <c r="J67" s="16"/>
      <c r="K67" s="61"/>
      <c r="L67" s="16"/>
      <c r="M67" s="16"/>
      <c r="N67" s="16"/>
      <c r="O67" s="16"/>
      <c r="P67" s="16"/>
      <c r="Q67" s="16"/>
      <c r="R67" s="16"/>
      <c r="S67" s="16"/>
      <c r="T67" s="15"/>
      <c r="U67" s="16"/>
      <c r="V67" s="16"/>
      <c r="W67" s="16"/>
      <c r="X67" s="16"/>
      <c r="Y67" s="16"/>
      <c r="Z67" s="15"/>
      <c r="AA67" s="15"/>
      <c r="AB67" s="9"/>
      <c r="AC67" s="13"/>
      <c r="AD67" s="3"/>
      <c r="AE67" s="3"/>
      <c r="AF67" s="3"/>
      <c r="AG67" s="3"/>
    </row>
    <row r="68" spans="1:44" ht="12" customHeight="1">
      <c r="A68" s="9"/>
      <c r="B68" s="29"/>
      <c r="C68" s="16"/>
      <c r="D68" s="16"/>
      <c r="E68" s="16"/>
      <c r="F68" s="11"/>
      <c r="G68" s="16"/>
      <c r="H68" s="15"/>
      <c r="I68" s="16"/>
      <c r="J68" s="16"/>
      <c r="K68" s="61"/>
      <c r="L68" s="16"/>
      <c r="M68" s="16"/>
      <c r="N68" s="16"/>
      <c r="O68" s="16"/>
      <c r="P68" s="16"/>
      <c r="Q68" s="16"/>
      <c r="R68" s="16"/>
      <c r="S68" s="16"/>
      <c r="T68" s="15"/>
      <c r="U68" s="16"/>
      <c r="V68" s="16"/>
      <c r="W68" s="16"/>
      <c r="X68" s="16"/>
      <c r="Y68" s="16"/>
      <c r="Z68" s="15"/>
      <c r="AA68" s="15"/>
      <c r="AB68" s="9"/>
      <c r="AC68" s="9"/>
    </row>
    <row r="69" spans="1:44" ht="12" customHeight="1">
      <c r="A69" s="9"/>
      <c r="B69" s="29"/>
      <c r="C69" s="16"/>
      <c r="D69" s="16"/>
      <c r="E69" s="16"/>
      <c r="F69" s="12"/>
      <c r="G69" s="16"/>
      <c r="H69" s="15"/>
      <c r="I69" s="16"/>
      <c r="J69" s="16"/>
      <c r="K69" s="61"/>
      <c r="L69" s="16"/>
      <c r="M69" s="16"/>
      <c r="N69" s="16"/>
      <c r="O69" s="16"/>
      <c r="P69" s="16"/>
      <c r="Q69" s="16"/>
      <c r="R69" s="16"/>
      <c r="S69" s="16"/>
      <c r="T69" s="15"/>
      <c r="U69" s="16"/>
      <c r="V69" s="16"/>
      <c r="W69" s="16"/>
      <c r="X69" s="16"/>
      <c r="Y69" s="16"/>
      <c r="Z69" s="15"/>
      <c r="AA69" s="15"/>
      <c r="AB69" s="9"/>
      <c r="AC69" s="14"/>
    </row>
    <row r="70" spans="1:44">
      <c r="A70" s="9"/>
      <c r="B70" s="29"/>
      <c r="C70" s="16"/>
      <c r="D70" s="16"/>
      <c r="E70" s="16"/>
      <c r="F70" s="12"/>
      <c r="G70" s="16"/>
      <c r="H70" s="15"/>
      <c r="I70" s="16"/>
      <c r="J70" s="16"/>
      <c r="K70" s="61"/>
      <c r="L70" s="16"/>
      <c r="M70" s="16"/>
      <c r="N70" s="16"/>
      <c r="O70" s="16"/>
      <c r="P70" s="16"/>
      <c r="Q70" s="16"/>
      <c r="R70" s="16"/>
      <c r="S70" s="16"/>
      <c r="T70" s="15"/>
      <c r="U70" s="16"/>
      <c r="V70" s="16"/>
      <c r="W70" s="16"/>
      <c r="X70" s="16"/>
      <c r="Y70" s="16"/>
      <c r="Z70" s="15"/>
      <c r="AA70" s="15"/>
      <c r="AB70" s="9"/>
      <c r="AC70" s="14"/>
    </row>
    <row r="71" spans="1:44">
      <c r="A71" s="9"/>
      <c r="B71" s="29"/>
      <c r="C71" s="16"/>
      <c r="D71" s="16"/>
      <c r="E71" s="16"/>
      <c r="F71" s="12"/>
      <c r="G71" s="16"/>
      <c r="H71" s="15"/>
      <c r="I71" s="16"/>
      <c r="J71" s="16"/>
      <c r="K71" s="61"/>
      <c r="L71" s="16"/>
      <c r="M71" s="16"/>
      <c r="N71" s="16"/>
      <c r="O71" s="16"/>
      <c r="P71" s="16"/>
      <c r="Q71" s="16"/>
      <c r="R71" s="16"/>
      <c r="S71" s="16"/>
      <c r="T71" s="15"/>
      <c r="U71" s="16"/>
      <c r="V71" s="16"/>
      <c r="W71" s="16"/>
      <c r="X71" s="16"/>
      <c r="Y71" s="16"/>
      <c r="Z71" s="15"/>
      <c r="AA71" s="15"/>
      <c r="AB71" s="9"/>
      <c r="AC71" s="14"/>
    </row>
    <row r="72" spans="1:44">
      <c r="C72" s="16"/>
      <c r="D72" s="16"/>
      <c r="E72" s="16"/>
      <c r="F72" s="12"/>
      <c r="G72" s="16"/>
      <c r="H72" s="15"/>
      <c r="I72" s="16"/>
      <c r="J72" s="16"/>
      <c r="K72" s="61"/>
      <c r="L72" s="16"/>
      <c r="M72" s="16"/>
      <c r="N72" s="16"/>
      <c r="O72" s="16"/>
      <c r="P72" s="16"/>
      <c r="Q72" s="16"/>
      <c r="R72" s="16"/>
      <c r="S72" s="16"/>
      <c r="T72" s="15"/>
      <c r="U72" s="16"/>
      <c r="V72" s="16"/>
      <c r="W72" s="16"/>
      <c r="X72" s="16"/>
      <c r="Y72" s="16"/>
      <c r="Z72" s="15"/>
      <c r="AA72" s="15"/>
      <c r="AB72" s="9"/>
      <c r="AC72" s="14"/>
    </row>
    <row r="73" spans="1:44">
      <c r="C73" s="16"/>
      <c r="D73" s="16"/>
      <c r="E73" s="21"/>
      <c r="F73" s="11"/>
      <c r="G73" s="16"/>
      <c r="H73" s="5"/>
      <c r="I73" s="24"/>
      <c r="J73" s="16"/>
      <c r="K73" s="61"/>
      <c r="L73" s="16"/>
      <c r="M73" s="16"/>
      <c r="N73" s="16"/>
      <c r="O73" s="16"/>
      <c r="P73" s="16"/>
      <c r="Q73" s="16"/>
      <c r="R73" s="16"/>
      <c r="S73" s="16"/>
      <c r="T73" s="15"/>
      <c r="U73" s="16"/>
      <c r="V73" s="16"/>
      <c r="W73" s="16"/>
      <c r="X73" s="16"/>
      <c r="Y73" s="16"/>
      <c r="Z73" s="15"/>
      <c r="AA73" s="15"/>
      <c r="AB73" s="9"/>
      <c r="AC73" s="26"/>
    </row>
    <row r="74" spans="1:44">
      <c r="C74" s="16"/>
      <c r="D74" s="16"/>
      <c r="E74" s="16"/>
      <c r="F74" s="11"/>
      <c r="G74" s="16"/>
      <c r="H74" s="5"/>
      <c r="I74" s="24"/>
      <c r="J74" s="16"/>
      <c r="K74" s="61"/>
      <c r="L74" s="16"/>
      <c r="M74" s="16"/>
      <c r="N74" s="16"/>
      <c r="O74" s="16"/>
      <c r="P74" s="16"/>
      <c r="Q74" s="16"/>
      <c r="R74" s="16"/>
      <c r="S74" s="16"/>
      <c r="T74" s="15"/>
      <c r="U74" s="16"/>
      <c r="V74" s="16"/>
      <c r="W74" s="16"/>
      <c r="X74" s="16"/>
      <c r="Y74" s="16"/>
      <c r="Z74" s="15"/>
      <c r="AA74" s="15"/>
      <c r="AB74" s="9"/>
      <c r="AC74" s="26"/>
    </row>
    <row r="75" spans="1:44">
      <c r="C75" s="16"/>
      <c r="D75" s="16"/>
      <c r="E75" s="16"/>
      <c r="F75" s="16"/>
      <c r="G75" s="16"/>
      <c r="H75" s="5"/>
      <c r="I75" s="24"/>
      <c r="J75" s="16"/>
      <c r="K75" s="61"/>
      <c r="L75" s="16"/>
      <c r="M75" s="16"/>
      <c r="N75" s="16"/>
      <c r="O75" s="16"/>
      <c r="P75" s="16"/>
      <c r="Q75" s="16"/>
      <c r="R75" s="16"/>
      <c r="S75" s="16"/>
      <c r="T75" s="15"/>
      <c r="U75" s="16"/>
      <c r="V75" s="16"/>
      <c r="W75" s="16"/>
      <c r="X75" s="16"/>
      <c r="Y75" s="16"/>
      <c r="Z75" s="15"/>
      <c r="AA75" s="15"/>
      <c r="AB75" s="9"/>
      <c r="AC75" s="26"/>
      <c r="AD75" s="26"/>
    </row>
    <row r="76" spans="1:44">
      <c r="C76" s="16"/>
      <c r="D76" s="16"/>
      <c r="E76" s="21"/>
      <c r="F76" s="10"/>
      <c r="G76" s="16"/>
      <c r="H76" s="5"/>
      <c r="I76" s="24"/>
      <c r="J76" s="16"/>
      <c r="K76" s="61"/>
      <c r="L76" s="16"/>
      <c r="M76" s="16"/>
      <c r="N76" s="16"/>
      <c r="O76" s="16"/>
      <c r="P76" s="16"/>
      <c r="Q76" s="16"/>
      <c r="R76" s="16"/>
      <c r="S76" s="16"/>
      <c r="T76" s="15"/>
      <c r="U76" s="16"/>
      <c r="V76" s="16"/>
      <c r="W76" s="16"/>
      <c r="X76" s="16"/>
      <c r="Y76" s="16"/>
      <c r="Z76" s="15"/>
      <c r="AA76" s="15"/>
      <c r="AB76" s="9"/>
      <c r="AC76" s="26"/>
    </row>
    <row r="77" spans="1:44">
      <c r="C77" s="16"/>
      <c r="D77" s="16"/>
      <c r="E77" s="16"/>
      <c r="G77" s="16"/>
      <c r="H77" s="5"/>
      <c r="I77" s="24"/>
      <c r="J77" s="16"/>
      <c r="K77" s="61"/>
      <c r="L77" s="16"/>
      <c r="M77" s="16"/>
      <c r="N77" s="16"/>
      <c r="O77" s="16"/>
      <c r="P77" s="16"/>
      <c r="Q77" s="16"/>
      <c r="R77" s="16"/>
      <c r="S77" s="16"/>
      <c r="T77" s="15"/>
      <c r="U77" s="16"/>
      <c r="V77" s="16"/>
      <c r="W77" s="16"/>
      <c r="X77" s="16"/>
      <c r="Y77" s="16"/>
      <c r="Z77" s="15"/>
      <c r="AA77" s="15"/>
    </row>
    <row r="78" spans="1:44">
      <c r="C78" s="16"/>
      <c r="D78" s="16"/>
      <c r="E78" s="21"/>
      <c r="F78" s="10"/>
      <c r="G78" s="16"/>
      <c r="H78" s="5"/>
      <c r="I78" s="24"/>
      <c r="J78" s="16"/>
      <c r="K78" s="61"/>
      <c r="L78" s="16"/>
      <c r="M78" s="16"/>
      <c r="N78" s="16"/>
      <c r="O78" s="16"/>
      <c r="P78" s="16"/>
      <c r="Q78" s="16"/>
      <c r="R78" s="16"/>
      <c r="S78" s="16"/>
      <c r="T78" s="15"/>
      <c r="U78" s="16"/>
      <c r="V78" s="16"/>
      <c r="W78" s="16"/>
      <c r="X78" s="16"/>
      <c r="Y78" s="16"/>
      <c r="Z78" s="15"/>
      <c r="AA78" s="15"/>
    </row>
    <row r="79" spans="1:44">
      <c r="C79" s="16"/>
      <c r="D79" s="16"/>
      <c r="E79" s="21"/>
      <c r="F79" s="11"/>
      <c r="G79" s="16"/>
      <c r="H79" s="5"/>
      <c r="I79" s="24"/>
      <c r="J79" s="16"/>
      <c r="K79" s="61"/>
      <c r="L79" s="16"/>
      <c r="M79" s="16"/>
      <c r="N79" s="16"/>
      <c r="O79" s="16"/>
      <c r="P79" s="16"/>
      <c r="Q79" s="16"/>
      <c r="R79" s="16"/>
      <c r="S79" s="16"/>
      <c r="T79" s="15"/>
      <c r="U79" s="16"/>
      <c r="V79" s="16"/>
      <c r="W79" s="16"/>
      <c r="X79" s="16"/>
      <c r="Y79" s="16"/>
      <c r="Z79" s="15"/>
      <c r="AA79" s="15"/>
      <c r="AB79" s="9"/>
      <c r="AC79" s="26"/>
    </row>
    <row r="80" spans="1:44">
      <c r="H80" s="5"/>
      <c r="I80" s="24"/>
      <c r="J80" s="16"/>
    </row>
    <row r="81" spans="3:27">
      <c r="H81" s="5"/>
      <c r="I81" s="24"/>
      <c r="J81" s="16"/>
    </row>
    <row r="82" spans="3:27">
      <c r="C82" s="16"/>
      <c r="D82" s="16"/>
      <c r="E82" s="16"/>
      <c r="F82" s="12"/>
      <c r="H82" s="5"/>
      <c r="I82" s="24"/>
      <c r="J82" s="16"/>
      <c r="K82" s="61"/>
      <c r="L82" s="16"/>
      <c r="M82" s="16"/>
      <c r="N82" s="16"/>
      <c r="O82" s="16"/>
      <c r="P82" s="16"/>
      <c r="Q82" s="16"/>
      <c r="R82" s="16"/>
      <c r="S82" s="16"/>
      <c r="T82" s="15"/>
      <c r="U82" s="16"/>
      <c r="V82" s="16"/>
      <c r="W82" s="16"/>
      <c r="X82" s="16"/>
      <c r="Y82" s="16"/>
      <c r="Z82" s="15"/>
      <c r="AA82" s="15"/>
    </row>
    <row r="83" spans="3:27">
      <c r="C83" s="16"/>
      <c r="D83" s="16"/>
      <c r="E83" s="16"/>
      <c r="F83" s="12"/>
      <c r="H83" s="5"/>
      <c r="I83" s="24"/>
      <c r="J83" s="16"/>
      <c r="K83" s="61"/>
      <c r="L83" s="16"/>
      <c r="M83" s="16"/>
      <c r="N83" s="16"/>
      <c r="O83" s="16"/>
      <c r="P83" s="16"/>
      <c r="Q83" s="16"/>
      <c r="R83" s="16"/>
      <c r="S83" s="16"/>
      <c r="T83" s="15"/>
      <c r="U83" s="16"/>
      <c r="V83" s="16"/>
      <c r="W83" s="16"/>
      <c r="X83" s="16"/>
      <c r="Y83" s="16"/>
      <c r="Z83" s="15"/>
      <c r="AA83" s="15"/>
    </row>
    <row r="84" spans="3:27">
      <c r="Y84" s="29"/>
      <c r="Z84" s="15"/>
    </row>
    <row r="85" spans="3:27">
      <c r="Y85" s="26"/>
      <c r="Z85" s="15"/>
    </row>
    <row r="86" spans="3:27">
      <c r="Y86" s="26"/>
      <c r="Z86" s="15"/>
    </row>
    <row r="87" spans="3:27">
      <c r="X87" s="11"/>
      <c r="Y87" s="26"/>
      <c r="Z87" s="15"/>
    </row>
    <row r="88" spans="3:27">
      <c r="Y88" s="26"/>
      <c r="Z88" s="15"/>
    </row>
    <row r="89" spans="3:27">
      <c r="Y89" s="26"/>
      <c r="Z89" s="15"/>
    </row>
    <row r="90" spans="3:27">
      <c r="Y90" s="26"/>
      <c r="Z90" s="15"/>
    </row>
    <row r="91" spans="3:27">
      <c r="X91" s="11"/>
      <c r="Y91" s="26"/>
      <c r="Z91" s="15"/>
    </row>
    <row r="92" spans="3:27">
      <c r="Y92" s="26"/>
    </row>
    <row r="93" spans="3:27">
      <c r="Y93" s="26"/>
    </row>
    <row r="94" spans="3:27">
      <c r="Y94" s="26"/>
      <c r="Z94" s="15"/>
    </row>
    <row r="95" spans="3:27">
      <c r="Y95" s="26"/>
      <c r="Z95" s="15"/>
    </row>
  </sheetData>
  <sortState xmlns:xlrd2="http://schemas.microsoft.com/office/spreadsheetml/2017/richdata2" ref="B10:AC19">
    <sortCondition descending="1" ref="E10:E19"/>
  </sortState>
  <mergeCells count="8">
    <mergeCell ref="B49:B50"/>
    <mergeCell ref="B8:B9"/>
    <mergeCell ref="B38:B39"/>
    <mergeCell ref="E3:H3"/>
    <mergeCell ref="U5:X5"/>
    <mergeCell ref="AC49:AC50"/>
    <mergeCell ref="AC8:AC9"/>
    <mergeCell ref="AC38:AC39"/>
  </mergeCells>
  <phoneticPr fontId="0" type="noConversion"/>
  <printOptions gridLines="1"/>
  <pageMargins left="0.27559055118110237" right="0" top="0.39370078740157483" bottom="0" header="0.51181102362204722" footer="0.51181102362204722"/>
  <pageSetup paperSize="9" orientation="portrait" horizontalDpi="4294967294" verticalDpi="360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4110" r:id="rId4" name="CommandButton3">
          <controlPr defaultSize="0" autoLine="0" r:id="rId5">
            <anchor moveWithCells="1">
              <from>
                <xdr:col>3</xdr:col>
                <xdr:colOff>0</xdr:colOff>
                <xdr:row>1</xdr:row>
                <xdr:rowOff>0</xdr:rowOff>
              </from>
              <to>
                <xdr:col>4</xdr:col>
                <xdr:colOff>57150</xdr:colOff>
                <xdr:row>1</xdr:row>
                <xdr:rowOff>266700</xdr:rowOff>
              </to>
            </anchor>
          </controlPr>
        </control>
      </mc:Choice>
      <mc:Fallback>
        <control shapeId="4110" r:id="rId4" name="CommandButton3"/>
      </mc:Fallback>
    </mc:AlternateContent>
    <mc:AlternateContent xmlns:mc="http://schemas.openxmlformats.org/markup-compatibility/2006">
      <mc:Choice Requires="x14">
        <control shapeId="4109" r:id="rId6" name="CommandButton2">
          <controlPr defaultSize="0" autoLine="0" r:id="rId7">
            <anchor moveWithCells="1">
              <from>
                <xdr:col>2</xdr:col>
                <xdr:colOff>28575</xdr:colOff>
                <xdr:row>1</xdr:row>
                <xdr:rowOff>0</xdr:rowOff>
              </from>
              <to>
                <xdr:col>2</xdr:col>
                <xdr:colOff>638175</xdr:colOff>
                <xdr:row>1</xdr:row>
                <xdr:rowOff>276225</xdr:rowOff>
              </to>
            </anchor>
          </controlPr>
        </control>
      </mc:Choice>
      <mc:Fallback>
        <control shapeId="4109" r:id="rId6" name="CommandButton2"/>
      </mc:Fallback>
    </mc:AlternateContent>
    <mc:AlternateContent xmlns:mc="http://schemas.openxmlformats.org/markup-compatibility/2006">
      <mc:Choice Requires="x14">
        <control shapeId="4108" r:id="rId8" name="CommandButton1">
          <controlPr defaultSize="0" autoLine="0" r:id="rId9">
            <anchor moveWithCells="1">
              <from>
                <xdr:col>1</xdr:col>
                <xdr:colOff>1400175</xdr:colOff>
                <xdr:row>1</xdr:row>
                <xdr:rowOff>0</xdr:rowOff>
              </from>
              <to>
                <xdr:col>2</xdr:col>
                <xdr:colOff>342900</xdr:colOff>
                <xdr:row>1</xdr:row>
                <xdr:rowOff>257175</xdr:rowOff>
              </to>
            </anchor>
          </controlPr>
        </control>
      </mc:Choice>
      <mc:Fallback>
        <control shapeId="4108" r:id="rId8" name="CommandButton1"/>
      </mc:Fallback>
    </mc:AlternateContent>
  </control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Blad2"/>
  <dimension ref="A1:BT86"/>
  <sheetViews>
    <sheetView workbookViewId="0">
      <pane xSplit="2" topLeftCell="E1" activePane="topRight" state="frozen"/>
      <selection pane="topRight" sqref="A1:XFD1"/>
    </sheetView>
  </sheetViews>
  <sheetFormatPr defaultRowHeight="12.75"/>
  <cols>
    <col min="1" max="1" width="4.140625" style="3" customWidth="1"/>
    <col min="2" max="2" width="27.140625" customWidth="1"/>
    <col min="3" max="3" width="11.85546875" hidden="1" customWidth="1"/>
    <col min="4" max="4" width="9.7109375" hidden="1" customWidth="1"/>
    <col min="5" max="5" width="11.140625" customWidth="1"/>
    <col min="6" max="6" width="8.85546875" hidden="1" customWidth="1"/>
    <col min="7" max="7" width="7.28515625" customWidth="1"/>
    <col min="8" max="8" width="3.7109375" customWidth="1"/>
    <col min="9" max="9" width="6.28515625" hidden="1" customWidth="1"/>
    <col min="10" max="11" width="6.85546875" hidden="1" customWidth="1"/>
    <col min="12" max="12" width="6.28515625" hidden="1" customWidth="1"/>
    <col min="13" max="13" width="7.5703125" hidden="1" customWidth="1"/>
    <col min="14" max="14" width="6.28515625" hidden="1" customWidth="1"/>
    <col min="15" max="15" width="6.5703125" hidden="1" customWidth="1"/>
    <col min="16" max="20" width="6.28515625" hidden="1" customWidth="1"/>
    <col min="21" max="21" width="7.7109375" customWidth="1"/>
    <col min="22" max="24" width="7" customWidth="1"/>
    <col min="25" max="25" width="6.28515625" customWidth="1"/>
    <col min="26" max="26" width="7" customWidth="1"/>
    <col min="27" max="28" width="6.28515625" customWidth="1"/>
    <col min="29" max="34" width="6.28515625" hidden="1" customWidth="1"/>
    <col min="35" max="35" width="9" hidden="1" customWidth="1"/>
    <col min="36" max="37" width="6.28515625" hidden="1" customWidth="1"/>
    <col min="38" max="40" width="7" hidden="1" customWidth="1"/>
    <col min="41" max="41" width="6.28515625" hidden="1" customWidth="1"/>
    <col min="42" max="44" width="6.7109375" hidden="1" customWidth="1"/>
    <col min="45" max="46" width="6.28515625" hidden="1" customWidth="1"/>
    <col min="47" max="47" width="7" hidden="1" customWidth="1"/>
    <col min="48" max="49" width="6.28515625" hidden="1" customWidth="1"/>
    <col min="50" max="50" width="7" hidden="1" customWidth="1"/>
    <col min="51" max="51" width="7.42578125" hidden="1" customWidth="1"/>
    <col min="52" max="60" width="9.140625" hidden="1" customWidth="1"/>
    <col min="61" max="71" width="9.140625" customWidth="1"/>
  </cols>
  <sheetData>
    <row r="1" spans="1:72" ht="20.100000000000001" hidden="1" customHeight="1">
      <c r="C1" s="2"/>
      <c r="D1" s="2"/>
      <c r="E1" s="2"/>
      <c r="F1" s="2"/>
      <c r="G1" s="2"/>
      <c r="H1" s="76"/>
      <c r="J1" s="2"/>
      <c r="K1" s="2"/>
      <c r="V1" s="2"/>
    </row>
    <row r="2" spans="1:72" ht="20.100000000000001" customHeight="1">
      <c r="C2" s="2"/>
      <c r="D2" s="2"/>
      <c r="E2" s="2"/>
      <c r="F2" s="2"/>
      <c r="G2" s="2"/>
      <c r="H2" s="76"/>
      <c r="J2" s="2"/>
      <c r="K2" s="2"/>
      <c r="V2" s="2"/>
    </row>
    <row r="3" spans="1:72" ht="23.25" customHeight="1">
      <c r="B3" s="80" t="s">
        <v>93</v>
      </c>
      <c r="D3" s="88"/>
      <c r="G3" s="77"/>
      <c r="K3" s="84" t="s">
        <v>126</v>
      </c>
      <c r="U3" s="84"/>
      <c r="V3" s="88" t="s">
        <v>130</v>
      </c>
      <c r="AA3" s="59"/>
      <c r="AH3" s="89" t="s">
        <v>92</v>
      </c>
      <c r="AI3" s="84"/>
      <c r="AJ3" s="1"/>
    </row>
    <row r="4" spans="1:72" ht="19.5" customHeight="1">
      <c r="A4" s="16"/>
      <c r="B4" s="86" t="s">
        <v>84</v>
      </c>
      <c r="C4" s="50" t="s">
        <v>20</v>
      </c>
      <c r="D4" s="50" t="s">
        <v>28</v>
      </c>
      <c r="E4" s="50" t="s">
        <v>28</v>
      </c>
      <c r="F4" s="50" t="s">
        <v>28</v>
      </c>
      <c r="G4" s="50" t="s">
        <v>21</v>
      </c>
      <c r="H4" s="16"/>
      <c r="I4" s="40" t="s">
        <v>81</v>
      </c>
      <c r="J4" s="40" t="s">
        <v>50</v>
      </c>
      <c r="K4" s="40" t="s">
        <v>12</v>
      </c>
      <c r="L4" s="40" t="s">
        <v>13</v>
      </c>
      <c r="M4" s="40" t="s">
        <v>14</v>
      </c>
      <c r="N4" s="40" t="s">
        <v>15</v>
      </c>
      <c r="O4" s="40" t="s">
        <v>16</v>
      </c>
      <c r="P4" s="40" t="s">
        <v>17</v>
      </c>
      <c r="Q4" s="40" t="s">
        <v>18</v>
      </c>
      <c r="R4" s="40" t="s">
        <v>67</v>
      </c>
      <c r="S4" s="40" t="s">
        <v>68</v>
      </c>
      <c r="T4" s="40" t="s">
        <v>69</v>
      </c>
      <c r="U4" s="40" t="s">
        <v>70</v>
      </c>
      <c r="V4" s="40" t="s">
        <v>71</v>
      </c>
      <c r="W4" s="40" t="s">
        <v>72</v>
      </c>
      <c r="X4" s="40" t="s">
        <v>73</v>
      </c>
      <c r="Y4" s="40" t="s">
        <v>74</v>
      </c>
      <c r="Z4" s="40" t="s">
        <v>75</v>
      </c>
      <c r="AA4" s="40" t="s">
        <v>76</v>
      </c>
      <c r="AB4" s="40" t="s">
        <v>77</v>
      </c>
      <c r="AC4" s="40" t="s">
        <v>78</v>
      </c>
      <c r="AD4" s="40" t="s">
        <v>79</v>
      </c>
      <c r="AE4" s="40" t="s">
        <v>80</v>
      </c>
      <c r="AF4" s="40" t="s">
        <v>86</v>
      </c>
      <c r="AG4" s="40" t="s">
        <v>53</v>
      </c>
      <c r="AH4" s="40" t="s">
        <v>54</v>
      </c>
      <c r="AI4" s="40" t="s">
        <v>55</v>
      </c>
      <c r="AJ4" s="40" t="s">
        <v>56</v>
      </c>
      <c r="AK4" s="40" t="s">
        <v>57</v>
      </c>
      <c r="AL4" s="40" t="s">
        <v>58</v>
      </c>
      <c r="AM4" s="40" t="s">
        <v>59</v>
      </c>
      <c r="AN4" s="40" t="s">
        <v>60</v>
      </c>
      <c r="AO4" s="40" t="s">
        <v>61</v>
      </c>
      <c r="AP4" s="40" t="s">
        <v>62</v>
      </c>
      <c r="AQ4" s="40" t="s">
        <v>63</v>
      </c>
      <c r="AR4" s="40" t="s">
        <v>64</v>
      </c>
      <c r="AS4" s="40" t="s">
        <v>82</v>
      </c>
      <c r="AU4" s="40"/>
      <c r="AV4" s="40"/>
      <c r="AW4" s="40"/>
      <c r="AX4" s="40"/>
      <c r="AY4" s="40"/>
      <c r="AZ4" s="40"/>
      <c r="BA4" s="50"/>
      <c r="BB4" s="50"/>
      <c r="BC4" s="50"/>
      <c r="BD4" s="50"/>
      <c r="BE4" s="49"/>
      <c r="BF4" s="217"/>
      <c r="BG4" s="40"/>
      <c r="BH4" s="40"/>
      <c r="BI4" s="40"/>
      <c r="BJ4" s="40"/>
      <c r="BK4" s="40"/>
      <c r="BL4" s="40"/>
      <c r="BM4" s="40"/>
      <c r="BN4" s="40"/>
      <c r="BO4" s="40"/>
      <c r="BP4" s="40"/>
      <c r="BQ4" s="40"/>
      <c r="BR4" s="40"/>
      <c r="BS4" s="40"/>
      <c r="BT4" s="40"/>
    </row>
    <row r="5" spans="1:72" ht="15" customHeight="1">
      <c r="A5" s="16"/>
      <c r="B5" s="32"/>
      <c r="C5" s="78" t="s">
        <v>125</v>
      </c>
      <c r="D5" s="50" t="s">
        <v>19</v>
      </c>
      <c r="E5" s="50" t="s">
        <v>29</v>
      </c>
      <c r="F5" s="50" t="s">
        <v>23</v>
      </c>
      <c r="G5" s="50" t="s">
        <v>22</v>
      </c>
      <c r="H5" s="16"/>
      <c r="I5" s="41" t="s">
        <v>94</v>
      </c>
      <c r="J5" s="42" t="s">
        <v>95</v>
      </c>
      <c r="K5" s="71">
        <v>41900</v>
      </c>
      <c r="L5" s="42" t="s">
        <v>96</v>
      </c>
      <c r="M5" s="41">
        <v>43010</v>
      </c>
      <c r="N5" s="41">
        <v>43017</v>
      </c>
      <c r="O5" s="42" t="s">
        <v>97</v>
      </c>
      <c r="P5" s="42" t="s">
        <v>98</v>
      </c>
      <c r="Q5" s="42" t="s">
        <v>99</v>
      </c>
      <c r="R5" s="42" t="s">
        <v>100</v>
      </c>
      <c r="S5" s="42" t="s">
        <v>101</v>
      </c>
      <c r="T5" s="42" t="s">
        <v>102</v>
      </c>
      <c r="U5" s="42" t="s">
        <v>103</v>
      </c>
      <c r="V5" s="42" t="s">
        <v>128</v>
      </c>
      <c r="W5" s="43" t="s">
        <v>129</v>
      </c>
      <c r="X5" s="43" t="s">
        <v>104</v>
      </c>
      <c r="Y5" s="43" t="s">
        <v>105</v>
      </c>
      <c r="Z5" s="43" t="s">
        <v>106</v>
      </c>
      <c r="AA5" s="43" t="s">
        <v>107</v>
      </c>
      <c r="AB5" s="42" t="s">
        <v>108</v>
      </c>
      <c r="AC5" s="42" t="s">
        <v>109</v>
      </c>
      <c r="AD5" s="42" t="s">
        <v>110</v>
      </c>
      <c r="AE5" s="42" t="s">
        <v>111</v>
      </c>
      <c r="AF5" s="42" t="s">
        <v>112</v>
      </c>
      <c r="AG5" s="42" t="s">
        <v>113</v>
      </c>
      <c r="AH5" s="42" t="s">
        <v>114</v>
      </c>
      <c r="AI5" s="42" t="s">
        <v>115</v>
      </c>
      <c r="AJ5" s="42" t="s">
        <v>116</v>
      </c>
      <c r="AK5" s="42" t="s">
        <v>117</v>
      </c>
      <c r="AL5" s="42" t="s">
        <v>118</v>
      </c>
      <c r="AM5" s="42" t="s">
        <v>119</v>
      </c>
      <c r="AN5" s="42" t="s">
        <v>120</v>
      </c>
      <c r="AO5" s="42" t="s">
        <v>121</v>
      </c>
      <c r="AP5" s="42" t="s">
        <v>122</v>
      </c>
      <c r="AQ5" s="42" t="s">
        <v>123</v>
      </c>
      <c r="AR5" s="42" t="s">
        <v>124</v>
      </c>
      <c r="AT5" s="42"/>
      <c r="AU5" s="42"/>
      <c r="AV5" s="42"/>
      <c r="AW5" s="42"/>
      <c r="AX5" s="42"/>
      <c r="AY5" s="42"/>
      <c r="AZ5" s="42"/>
      <c r="BA5" s="50"/>
      <c r="BB5" s="50"/>
      <c r="BC5" s="50"/>
      <c r="BD5" s="50"/>
      <c r="BE5" s="49"/>
      <c r="BF5" s="217"/>
      <c r="BG5" s="42"/>
      <c r="BS5" s="79"/>
      <c r="BT5" s="79"/>
    </row>
    <row r="6" spans="1:72" ht="6.75" customHeight="1">
      <c r="A6" s="16"/>
      <c r="B6" s="14"/>
      <c r="C6" s="15"/>
      <c r="D6" s="15"/>
      <c r="E6" s="15"/>
      <c r="F6" s="15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Z6" s="40"/>
      <c r="AA6" s="40"/>
      <c r="AB6" s="40"/>
      <c r="AC6" s="40"/>
      <c r="AD6" s="40"/>
      <c r="AE6" s="40"/>
      <c r="AF6" s="40"/>
      <c r="AG6" s="40"/>
      <c r="AH6" s="40"/>
      <c r="AI6" s="40"/>
      <c r="AJ6" s="40"/>
      <c r="AL6" s="19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7"/>
      <c r="AY6" s="14"/>
    </row>
    <row r="7" spans="1:72" ht="6.75" customHeight="1">
      <c r="A7" s="16"/>
      <c r="B7" s="14"/>
      <c r="C7" s="15"/>
      <c r="D7" s="15"/>
      <c r="E7" s="15"/>
      <c r="F7" s="15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L7" s="19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7"/>
      <c r="AY7" s="14"/>
    </row>
    <row r="8" spans="1:72" ht="15" customHeight="1">
      <c r="A8" s="16">
        <v>1</v>
      </c>
      <c r="B8" s="54" t="s">
        <v>85</v>
      </c>
      <c r="C8" s="56">
        <f t="shared" ref="C8:C17" si="0">AVERAGE(I8:AT8)/10</f>
        <v>99.27000000000001</v>
      </c>
      <c r="D8" s="56">
        <f t="shared" ref="D8:D17" si="1">AVERAGE(I8:W8)/10</f>
        <v>98.566666666666663</v>
      </c>
      <c r="E8" s="56">
        <f t="shared" ref="E8:E17" si="2">AVERAGE(U8:AG8)/10</f>
        <v>101.2375</v>
      </c>
      <c r="F8" s="56" t="e">
        <f t="shared" ref="F8:F17" si="3">AVERAGE(AH8:AU8)/10</f>
        <v>#DIV/0!</v>
      </c>
      <c r="G8" s="45">
        <f t="shared" ref="G8:G17" si="4">MAX(I8:AV8)</f>
        <v>1076</v>
      </c>
      <c r="H8" s="57"/>
      <c r="I8" s="45">
        <v>999</v>
      </c>
      <c r="J8" s="40">
        <v>952</v>
      </c>
      <c r="K8" s="45">
        <v>978</v>
      </c>
      <c r="L8" s="45">
        <v>974</v>
      </c>
      <c r="M8" s="45">
        <v>965</v>
      </c>
      <c r="N8" s="45">
        <v>1010</v>
      </c>
      <c r="O8" s="45">
        <v>1012</v>
      </c>
      <c r="P8" s="45">
        <v>1034</v>
      </c>
      <c r="Q8" s="45">
        <v>931</v>
      </c>
      <c r="R8" s="45">
        <v>966</v>
      </c>
      <c r="S8" s="45">
        <v>994</v>
      </c>
      <c r="T8" s="45">
        <v>940</v>
      </c>
      <c r="U8" s="45">
        <v>1043</v>
      </c>
      <c r="V8" s="45">
        <v>1002</v>
      </c>
      <c r="W8" s="45">
        <v>985</v>
      </c>
      <c r="X8" s="45">
        <v>1036</v>
      </c>
      <c r="Y8" s="45">
        <v>1076</v>
      </c>
      <c r="Z8" s="45">
        <v>929</v>
      </c>
      <c r="AA8" s="45">
        <v>1010</v>
      </c>
      <c r="AB8" s="45">
        <v>1018</v>
      </c>
      <c r="AC8" s="45"/>
      <c r="AD8" s="45"/>
      <c r="AE8" s="45"/>
      <c r="AF8" s="45"/>
      <c r="AG8" s="45"/>
      <c r="AH8" s="45"/>
      <c r="AI8" s="45"/>
      <c r="AJ8" s="45"/>
      <c r="AK8" s="45"/>
      <c r="AL8" s="45"/>
      <c r="AM8" s="45"/>
      <c r="AN8" s="45"/>
      <c r="AO8" s="45"/>
      <c r="AP8" s="45"/>
      <c r="AQ8" s="45"/>
      <c r="AR8" s="42"/>
      <c r="AS8" s="45"/>
      <c r="AT8" s="45"/>
      <c r="AU8" s="45"/>
      <c r="AV8" s="45"/>
      <c r="AW8" s="24"/>
      <c r="AX8" s="25"/>
      <c r="AY8" s="38"/>
    </row>
    <row r="9" spans="1:72" ht="15" customHeight="1">
      <c r="A9" s="16">
        <v>2</v>
      </c>
      <c r="B9" s="54" t="s">
        <v>49</v>
      </c>
      <c r="C9" s="56">
        <f t="shared" si="0"/>
        <v>96.775000000000006</v>
      </c>
      <c r="D9" s="56">
        <f t="shared" si="1"/>
        <v>97.26</v>
      </c>
      <c r="E9" s="56">
        <f t="shared" si="2"/>
        <v>97</v>
      </c>
      <c r="F9" s="56" t="e">
        <f t="shared" si="3"/>
        <v>#DIV/0!</v>
      </c>
      <c r="G9" s="45">
        <f t="shared" si="4"/>
        <v>1042</v>
      </c>
      <c r="H9" s="46"/>
      <c r="I9" s="45">
        <v>1020</v>
      </c>
      <c r="J9" s="45">
        <v>864</v>
      </c>
      <c r="K9" s="45">
        <v>946</v>
      </c>
      <c r="L9" s="45">
        <v>939</v>
      </c>
      <c r="M9" s="45">
        <v>921</v>
      </c>
      <c r="N9" s="45">
        <v>969</v>
      </c>
      <c r="O9" s="45">
        <v>984</v>
      </c>
      <c r="P9" s="45">
        <v>1008</v>
      </c>
      <c r="Q9" s="45">
        <v>1006</v>
      </c>
      <c r="R9" s="45">
        <v>932</v>
      </c>
      <c r="S9" s="45">
        <v>1003</v>
      </c>
      <c r="T9" s="45">
        <v>1012</v>
      </c>
      <c r="U9" s="45">
        <v>1042</v>
      </c>
      <c r="V9" s="45">
        <v>967</v>
      </c>
      <c r="W9" s="45">
        <v>976</v>
      </c>
      <c r="X9" s="45">
        <v>895</v>
      </c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45"/>
      <c r="AJ9" s="45"/>
      <c r="AK9" s="45"/>
      <c r="AL9" s="45"/>
      <c r="AM9" s="45"/>
      <c r="AN9" s="45"/>
      <c r="AO9" s="45"/>
      <c r="AP9" s="45"/>
      <c r="AQ9" s="45"/>
      <c r="AR9" s="45"/>
      <c r="AS9" s="45"/>
      <c r="AT9" s="45"/>
      <c r="AU9" s="45"/>
      <c r="AV9" s="45"/>
      <c r="AW9" s="24"/>
      <c r="AX9" s="25"/>
      <c r="AY9" s="37"/>
    </row>
    <row r="10" spans="1:72" ht="15" customHeight="1">
      <c r="A10" s="16">
        <v>3</v>
      </c>
      <c r="B10" s="55" t="s">
        <v>36</v>
      </c>
      <c r="C10" s="56">
        <f t="shared" si="0"/>
        <v>95.642857142857139</v>
      </c>
      <c r="D10" s="56">
        <f t="shared" si="1"/>
        <v>96.016666666666666</v>
      </c>
      <c r="E10" s="56">
        <f t="shared" si="2"/>
        <v>93.4</v>
      </c>
      <c r="F10" s="56" t="e">
        <f t="shared" si="3"/>
        <v>#DIV/0!</v>
      </c>
      <c r="G10" s="45">
        <f t="shared" si="4"/>
        <v>1014</v>
      </c>
      <c r="H10" s="44"/>
      <c r="I10" s="45">
        <v>913</v>
      </c>
      <c r="J10" s="16">
        <v>968</v>
      </c>
      <c r="K10" s="45">
        <v>1001</v>
      </c>
      <c r="L10" s="45">
        <v>958</v>
      </c>
      <c r="M10" s="42">
        <v>954</v>
      </c>
      <c r="N10" s="45">
        <v>961</v>
      </c>
      <c r="O10" s="45">
        <v>934</v>
      </c>
      <c r="P10" s="45">
        <v>972</v>
      </c>
      <c r="Q10" s="45">
        <v>971</v>
      </c>
      <c r="R10" s="45">
        <v>935</v>
      </c>
      <c r="S10" s="45">
        <v>1014</v>
      </c>
      <c r="T10" s="45">
        <v>941</v>
      </c>
      <c r="U10" s="45"/>
      <c r="V10" s="45"/>
      <c r="W10" s="45"/>
      <c r="X10" s="45">
        <v>942</v>
      </c>
      <c r="Y10" s="45"/>
      <c r="Z10" s="45"/>
      <c r="AA10" s="45"/>
      <c r="AB10" s="45">
        <v>926</v>
      </c>
      <c r="AC10" s="45"/>
      <c r="AD10" s="45"/>
      <c r="AE10" s="45"/>
      <c r="AF10" s="45"/>
      <c r="AG10" s="45"/>
      <c r="AH10" s="45"/>
      <c r="AI10" s="45"/>
      <c r="AJ10" s="45"/>
      <c r="AK10" s="45"/>
      <c r="AL10" s="45"/>
      <c r="AM10" s="45"/>
      <c r="AN10" s="45"/>
      <c r="AO10" s="45"/>
      <c r="AP10" s="45"/>
      <c r="AQ10" s="45"/>
      <c r="AR10" s="45"/>
      <c r="AS10" s="45"/>
      <c r="AT10" s="42"/>
      <c r="AU10" s="45"/>
      <c r="AV10" s="45"/>
      <c r="AW10" s="24"/>
      <c r="AX10" s="25"/>
      <c r="AY10" s="38"/>
    </row>
    <row r="11" spans="1:72" ht="15" customHeight="1">
      <c r="A11" s="16">
        <v>4</v>
      </c>
      <c r="B11" s="54" t="s">
        <v>65</v>
      </c>
      <c r="C11" s="56">
        <f t="shared" si="0"/>
        <v>90.59</v>
      </c>
      <c r="D11" s="56">
        <f t="shared" si="1"/>
        <v>90.58</v>
      </c>
      <c r="E11" s="56">
        <f t="shared" si="2"/>
        <v>90.625</v>
      </c>
      <c r="F11" s="56" t="e">
        <f t="shared" si="3"/>
        <v>#DIV/0!</v>
      </c>
      <c r="G11" s="45">
        <f t="shared" si="4"/>
        <v>965</v>
      </c>
      <c r="H11" s="57"/>
      <c r="I11" s="45">
        <v>965</v>
      </c>
      <c r="J11" s="45">
        <v>954</v>
      </c>
      <c r="K11" s="45">
        <v>961</v>
      </c>
      <c r="L11" s="45">
        <v>936</v>
      </c>
      <c r="M11" s="45">
        <v>888</v>
      </c>
      <c r="N11" s="45">
        <v>904</v>
      </c>
      <c r="O11" s="45">
        <v>896</v>
      </c>
      <c r="P11" s="45">
        <v>904</v>
      </c>
      <c r="Q11" s="45">
        <v>849</v>
      </c>
      <c r="R11" s="45">
        <v>888</v>
      </c>
      <c r="S11" s="45">
        <v>866</v>
      </c>
      <c r="T11" s="45">
        <v>857</v>
      </c>
      <c r="U11" s="45">
        <v>887</v>
      </c>
      <c r="V11" s="42">
        <v>911</v>
      </c>
      <c r="W11" s="45">
        <v>921</v>
      </c>
      <c r="X11" s="45">
        <v>865</v>
      </c>
      <c r="Y11" s="45">
        <v>931</v>
      </c>
      <c r="Z11" s="45">
        <v>887</v>
      </c>
      <c r="AA11" s="45">
        <v>960</v>
      </c>
      <c r="AB11" s="45">
        <v>888</v>
      </c>
      <c r="AC11" s="45"/>
      <c r="AD11" s="45"/>
      <c r="AE11" s="45"/>
      <c r="AF11" s="45"/>
      <c r="AG11" s="43"/>
      <c r="AH11" s="45"/>
      <c r="AI11" s="45"/>
      <c r="AJ11" s="45"/>
      <c r="AK11" s="45"/>
      <c r="AL11" s="42"/>
      <c r="AM11" s="42"/>
      <c r="AN11" s="42"/>
      <c r="AO11" s="42"/>
      <c r="AP11" s="42"/>
      <c r="AQ11" s="42"/>
      <c r="AR11" s="45"/>
      <c r="AS11" s="42"/>
      <c r="AT11" s="45"/>
      <c r="AU11" s="42"/>
      <c r="AV11" s="42"/>
      <c r="AY11" s="42"/>
    </row>
    <row r="12" spans="1:72" ht="15" customHeight="1">
      <c r="A12" s="16">
        <v>5</v>
      </c>
      <c r="B12" s="54" t="s">
        <v>48</v>
      </c>
      <c r="C12" s="56">
        <f t="shared" si="0"/>
        <v>89.642105263157902</v>
      </c>
      <c r="D12" s="56">
        <f t="shared" si="1"/>
        <v>89.342857142857142</v>
      </c>
      <c r="E12" s="56">
        <f t="shared" si="2"/>
        <v>90.085714285714289</v>
      </c>
      <c r="F12" s="56" t="e">
        <f t="shared" si="3"/>
        <v>#DIV/0!</v>
      </c>
      <c r="G12" s="45">
        <f t="shared" si="4"/>
        <v>950</v>
      </c>
      <c r="H12" s="45"/>
      <c r="I12" s="45">
        <v>895</v>
      </c>
      <c r="J12" s="45">
        <v>889</v>
      </c>
      <c r="K12" s="45">
        <v>922</v>
      </c>
      <c r="L12" s="45">
        <v>889</v>
      </c>
      <c r="M12" s="45">
        <v>865</v>
      </c>
      <c r="N12" s="45">
        <v>878</v>
      </c>
      <c r="O12" s="42">
        <v>916</v>
      </c>
      <c r="P12" s="42">
        <v>930</v>
      </c>
      <c r="Q12" s="42">
        <v>904</v>
      </c>
      <c r="R12" s="42">
        <v>888</v>
      </c>
      <c r="S12" s="42">
        <v>867</v>
      </c>
      <c r="T12" s="42">
        <v>883</v>
      </c>
      <c r="U12" s="42">
        <v>877</v>
      </c>
      <c r="V12" s="45">
        <v>905</v>
      </c>
      <c r="W12" s="42"/>
      <c r="X12" s="45">
        <v>869</v>
      </c>
      <c r="Y12" s="40">
        <v>901</v>
      </c>
      <c r="Z12" s="45">
        <v>950</v>
      </c>
      <c r="AA12" s="45">
        <v>910</v>
      </c>
      <c r="AB12" s="45">
        <v>894</v>
      </c>
      <c r="AC12" s="45"/>
      <c r="AD12" s="45"/>
      <c r="AE12" s="45"/>
      <c r="AF12" s="45"/>
      <c r="AG12" s="45"/>
      <c r="AH12" s="45"/>
      <c r="AI12" s="45"/>
      <c r="AJ12" s="45"/>
      <c r="AK12" s="43"/>
      <c r="AL12" s="45"/>
      <c r="AM12" s="45"/>
      <c r="AN12" s="45"/>
      <c r="AO12" s="45"/>
      <c r="AP12" s="45"/>
      <c r="AQ12" s="45"/>
      <c r="AR12" s="45"/>
      <c r="AS12" s="45"/>
      <c r="AT12" s="45"/>
      <c r="AU12" s="45"/>
      <c r="AV12" s="45"/>
      <c r="AW12" s="24"/>
      <c r="AX12" s="25"/>
      <c r="AY12" s="38"/>
    </row>
    <row r="13" spans="1:72" ht="15" customHeight="1">
      <c r="A13" s="16">
        <v>6</v>
      </c>
      <c r="B13" s="54" t="s">
        <v>90</v>
      </c>
      <c r="C13" s="56">
        <f t="shared" si="0"/>
        <v>86.292857142857144</v>
      </c>
      <c r="D13" s="56">
        <f t="shared" si="1"/>
        <v>85.1</v>
      </c>
      <c r="E13" s="56">
        <f t="shared" si="2"/>
        <v>87.862499999999997</v>
      </c>
      <c r="F13" s="56" t="e">
        <f t="shared" si="3"/>
        <v>#DIV/0!</v>
      </c>
      <c r="G13" s="45">
        <f t="shared" si="4"/>
        <v>967</v>
      </c>
      <c r="H13" s="44"/>
      <c r="I13" s="45"/>
      <c r="J13" s="45"/>
      <c r="K13" s="45"/>
      <c r="L13" s="16"/>
      <c r="M13" s="45">
        <v>852</v>
      </c>
      <c r="N13" s="45">
        <v>861</v>
      </c>
      <c r="O13" s="45"/>
      <c r="P13" s="45"/>
      <c r="Q13" s="45">
        <v>826</v>
      </c>
      <c r="R13" s="45">
        <v>855</v>
      </c>
      <c r="S13" s="45">
        <v>815</v>
      </c>
      <c r="T13" s="45">
        <v>843</v>
      </c>
      <c r="U13" s="45">
        <v>875</v>
      </c>
      <c r="V13" s="45">
        <v>883</v>
      </c>
      <c r="W13" s="45">
        <v>849</v>
      </c>
      <c r="X13" s="45">
        <v>837</v>
      </c>
      <c r="Y13" s="45">
        <v>967</v>
      </c>
      <c r="Z13" s="45">
        <v>831</v>
      </c>
      <c r="AA13" s="45">
        <v>894</v>
      </c>
      <c r="AB13" s="45">
        <v>893</v>
      </c>
      <c r="AC13" s="45"/>
      <c r="AD13" s="45"/>
      <c r="AE13" s="45"/>
      <c r="AF13" s="45"/>
      <c r="AG13" s="16"/>
      <c r="AH13" s="16"/>
      <c r="AI13" s="45"/>
      <c r="AJ13" s="45"/>
      <c r="AK13" s="45"/>
      <c r="AL13" s="45"/>
      <c r="AM13" s="45"/>
      <c r="AN13" s="45"/>
      <c r="AO13" s="45"/>
      <c r="AP13" s="45"/>
      <c r="AQ13" s="45"/>
      <c r="AR13" s="16"/>
      <c r="AS13" s="45"/>
      <c r="AT13" s="45"/>
      <c r="AU13" s="45"/>
      <c r="AV13" s="45"/>
      <c r="AW13" s="24"/>
      <c r="AX13" s="25"/>
      <c r="AY13" s="37"/>
    </row>
    <row r="14" spans="1:72" ht="13.5" customHeight="1">
      <c r="A14" s="16">
        <v>7</v>
      </c>
      <c r="B14" s="54" t="s">
        <v>30</v>
      </c>
      <c r="C14" s="56">
        <f t="shared" si="0"/>
        <v>84.511111111111106</v>
      </c>
      <c r="D14" s="56">
        <f t="shared" si="1"/>
        <v>84.414285714285711</v>
      </c>
      <c r="E14" s="56">
        <f t="shared" si="2"/>
        <v>84.642857142857139</v>
      </c>
      <c r="F14" s="56" t="e">
        <f t="shared" si="3"/>
        <v>#DIV/0!</v>
      </c>
      <c r="G14" s="45">
        <f t="shared" si="4"/>
        <v>901</v>
      </c>
      <c r="H14" s="45"/>
      <c r="I14" s="45">
        <v>868</v>
      </c>
      <c r="J14" s="45">
        <v>850</v>
      </c>
      <c r="K14" s="45">
        <v>855</v>
      </c>
      <c r="L14" s="45">
        <v>843</v>
      </c>
      <c r="M14" s="45">
        <v>868</v>
      </c>
      <c r="N14" s="45">
        <v>826</v>
      </c>
      <c r="O14" s="45">
        <v>880</v>
      </c>
      <c r="P14" s="45"/>
      <c r="Q14" s="45">
        <v>844</v>
      </c>
      <c r="R14" s="45">
        <v>799</v>
      </c>
      <c r="S14" s="45">
        <v>806</v>
      </c>
      <c r="T14" s="45">
        <v>848</v>
      </c>
      <c r="U14" s="45">
        <v>848</v>
      </c>
      <c r="V14" s="45">
        <v>834</v>
      </c>
      <c r="W14" s="45">
        <v>849</v>
      </c>
      <c r="X14" s="45">
        <v>832</v>
      </c>
      <c r="Y14" s="40">
        <v>857</v>
      </c>
      <c r="Z14" s="45"/>
      <c r="AA14" s="45">
        <v>901</v>
      </c>
      <c r="AB14" s="45">
        <v>804</v>
      </c>
      <c r="AC14" s="45"/>
      <c r="AD14" s="16"/>
      <c r="AE14" s="16"/>
      <c r="AF14" s="16"/>
      <c r="AG14" s="45"/>
      <c r="AH14" s="45"/>
      <c r="AI14" s="16"/>
      <c r="AJ14" s="45"/>
      <c r="AK14" s="45"/>
      <c r="AL14" s="16"/>
      <c r="AM14" s="16"/>
      <c r="AN14" s="16"/>
      <c r="AO14" s="16"/>
      <c r="AP14" s="16"/>
      <c r="AQ14" s="16"/>
      <c r="AR14" s="45"/>
      <c r="AS14" s="16"/>
      <c r="AT14" s="16"/>
      <c r="AU14" s="16"/>
      <c r="AV14" s="16"/>
      <c r="AW14" s="16"/>
      <c r="AX14" s="17"/>
      <c r="AY14" s="14"/>
    </row>
    <row r="15" spans="1:72" ht="14.25" customHeight="1">
      <c r="A15" s="16">
        <v>8</v>
      </c>
      <c r="B15" s="54" t="s">
        <v>83</v>
      </c>
      <c r="C15" s="56">
        <f t="shared" si="0"/>
        <v>79.672222222222217</v>
      </c>
      <c r="D15" s="56">
        <f t="shared" si="1"/>
        <v>79.05</v>
      </c>
      <c r="E15" s="56">
        <f t="shared" si="2"/>
        <v>80.966666666666669</v>
      </c>
      <c r="F15" s="56" t="e">
        <f t="shared" si="3"/>
        <v>#DIV/0!</v>
      </c>
      <c r="G15" s="45">
        <f t="shared" si="4"/>
        <v>847</v>
      </c>
      <c r="H15" s="45"/>
      <c r="I15" s="45">
        <v>841</v>
      </c>
      <c r="J15" s="45">
        <v>799</v>
      </c>
      <c r="K15" s="45">
        <v>779</v>
      </c>
      <c r="L15" s="42">
        <v>775</v>
      </c>
      <c r="M15" s="45">
        <v>815</v>
      </c>
      <c r="N15" s="40">
        <v>809</v>
      </c>
      <c r="O15" s="40">
        <v>800</v>
      </c>
      <c r="P15" s="40">
        <v>819</v>
      </c>
      <c r="Q15" s="40">
        <v>769</v>
      </c>
      <c r="R15" s="40">
        <v>778</v>
      </c>
      <c r="S15" s="40">
        <v>738</v>
      </c>
      <c r="T15" s="40">
        <v>761</v>
      </c>
      <c r="U15" s="40">
        <v>783</v>
      </c>
      <c r="V15" s="45">
        <v>801</v>
      </c>
      <c r="W15" s="40"/>
      <c r="X15" s="45">
        <v>782</v>
      </c>
      <c r="Y15" s="16">
        <v>804</v>
      </c>
      <c r="Z15" s="16"/>
      <c r="AA15" s="16">
        <v>841</v>
      </c>
      <c r="AB15" s="16">
        <v>847</v>
      </c>
      <c r="AC15" s="16"/>
      <c r="AD15" s="45"/>
      <c r="AE15" s="45"/>
      <c r="AF15" s="45"/>
      <c r="AG15" s="45"/>
      <c r="AH15" s="45"/>
      <c r="AI15" s="45"/>
      <c r="AJ15" s="45"/>
      <c r="AK15" s="45"/>
      <c r="AL15" s="45"/>
      <c r="AM15" s="45"/>
      <c r="AN15" s="45"/>
      <c r="AO15" s="45"/>
      <c r="AP15" s="45"/>
      <c r="AQ15" s="45"/>
      <c r="AR15" s="45"/>
      <c r="AS15" s="45"/>
      <c r="AT15" s="45"/>
      <c r="AU15" s="45"/>
      <c r="AV15" s="45"/>
      <c r="AW15" s="24"/>
      <c r="AX15" s="25"/>
      <c r="AY15" s="37"/>
    </row>
    <row r="16" spans="1:72" ht="14.25" customHeight="1">
      <c r="A16" s="16">
        <v>9</v>
      </c>
      <c r="B16" s="54" t="s">
        <v>37</v>
      </c>
      <c r="C16" s="56">
        <f t="shared" si="0"/>
        <v>72.2</v>
      </c>
      <c r="D16" s="56">
        <f t="shared" si="1"/>
        <v>72.233333333333334</v>
      </c>
      <c r="E16" s="56">
        <f t="shared" si="2"/>
        <v>72</v>
      </c>
      <c r="F16" s="56" t="e">
        <f t="shared" si="3"/>
        <v>#DIV/0!</v>
      </c>
      <c r="G16" s="45">
        <f t="shared" si="4"/>
        <v>768</v>
      </c>
      <c r="H16" s="16"/>
      <c r="I16" s="40"/>
      <c r="J16" s="45"/>
      <c r="K16" s="16"/>
      <c r="L16" s="45">
        <v>733</v>
      </c>
      <c r="M16" s="40">
        <v>718</v>
      </c>
      <c r="N16" s="16">
        <v>713</v>
      </c>
      <c r="O16" s="16">
        <v>706</v>
      </c>
      <c r="P16" s="16">
        <v>743</v>
      </c>
      <c r="Q16" s="45">
        <v>700</v>
      </c>
      <c r="R16" s="45">
        <v>675</v>
      </c>
      <c r="S16" s="45">
        <v>754</v>
      </c>
      <c r="T16" s="45">
        <v>768</v>
      </c>
      <c r="U16" s="45">
        <v>716</v>
      </c>
      <c r="V16" s="40">
        <v>733</v>
      </c>
      <c r="W16" s="45">
        <v>709</v>
      </c>
      <c r="X16" s="45">
        <v>696</v>
      </c>
      <c r="Y16" s="45">
        <v>728</v>
      </c>
      <c r="Z16" s="45">
        <v>738</v>
      </c>
      <c r="AA16" s="45"/>
      <c r="AB16" s="45"/>
      <c r="AC16" s="45"/>
      <c r="AD16" s="45"/>
      <c r="AE16" s="45"/>
      <c r="AF16" s="45"/>
      <c r="AG16" s="45"/>
      <c r="AH16" s="45"/>
      <c r="AI16" s="45"/>
      <c r="AJ16" s="45"/>
      <c r="AK16" s="45"/>
      <c r="AL16" s="45"/>
      <c r="AM16" s="45"/>
      <c r="AN16" s="45"/>
      <c r="AO16" s="45"/>
      <c r="AP16" s="45"/>
      <c r="AQ16" s="45"/>
      <c r="AR16" s="45"/>
      <c r="AS16" s="45"/>
      <c r="AT16" s="45"/>
      <c r="AU16" s="45"/>
      <c r="AV16" s="45"/>
      <c r="AW16" s="24"/>
      <c r="AX16" s="25"/>
      <c r="AY16" s="37"/>
    </row>
    <row r="17" spans="1:51" ht="14.25" customHeight="1">
      <c r="A17" s="16">
        <v>10</v>
      </c>
      <c r="B17" s="54" t="s">
        <v>4</v>
      </c>
      <c r="C17" s="56">
        <f t="shared" si="0"/>
        <v>70.212500000000006</v>
      </c>
      <c r="D17" s="56">
        <f t="shared" si="1"/>
        <v>70.346666666666664</v>
      </c>
      <c r="E17" s="56">
        <f t="shared" si="2"/>
        <v>68.55</v>
      </c>
      <c r="F17" s="56" t="e">
        <f t="shared" si="3"/>
        <v>#DIV/0!</v>
      </c>
      <c r="G17" s="45">
        <f t="shared" si="4"/>
        <v>785</v>
      </c>
      <c r="H17" s="16"/>
      <c r="I17" s="40">
        <v>666</v>
      </c>
      <c r="J17" s="45">
        <v>683</v>
      </c>
      <c r="K17" s="45">
        <v>785</v>
      </c>
      <c r="L17" s="45">
        <v>710</v>
      </c>
      <c r="M17" s="16">
        <v>715</v>
      </c>
      <c r="N17" s="45">
        <v>704</v>
      </c>
      <c r="O17" s="45">
        <v>717</v>
      </c>
      <c r="P17" s="45">
        <v>700</v>
      </c>
      <c r="Q17" s="16">
        <v>707</v>
      </c>
      <c r="R17" s="16">
        <v>675</v>
      </c>
      <c r="S17" s="16">
        <v>701</v>
      </c>
      <c r="T17" s="16">
        <v>729</v>
      </c>
      <c r="U17" s="16">
        <v>654</v>
      </c>
      <c r="V17" s="16">
        <v>694</v>
      </c>
      <c r="W17" s="16">
        <v>712</v>
      </c>
      <c r="X17" s="16">
        <v>682</v>
      </c>
      <c r="Y17" s="45"/>
      <c r="Z17" s="45"/>
      <c r="AA17" s="45"/>
      <c r="AB17" s="45"/>
      <c r="AC17" s="45"/>
      <c r="AD17" s="45"/>
      <c r="AE17" s="45"/>
      <c r="AF17" s="45"/>
      <c r="AG17" s="45"/>
      <c r="AH17" s="45"/>
      <c r="AI17" s="45"/>
      <c r="AJ17" s="45"/>
      <c r="AK17" s="45"/>
      <c r="AL17" s="45"/>
      <c r="AM17" s="45"/>
      <c r="AN17" s="45"/>
      <c r="AO17" s="45"/>
      <c r="AP17" s="45"/>
      <c r="AQ17" s="45"/>
      <c r="AR17" s="45"/>
      <c r="AS17" s="45"/>
      <c r="AT17" s="45"/>
      <c r="AU17" s="45"/>
      <c r="AV17" s="45"/>
      <c r="AW17" s="24"/>
      <c r="AX17" s="25"/>
      <c r="AY17" s="37"/>
    </row>
    <row r="18" spans="1:51" ht="14.25" customHeight="1">
      <c r="A18" s="16"/>
      <c r="B18" s="54"/>
      <c r="C18" s="56"/>
      <c r="D18" s="56"/>
      <c r="E18" s="56"/>
      <c r="F18" s="56"/>
      <c r="G18" s="45"/>
      <c r="H18" s="44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45"/>
      <c r="X18" s="45"/>
      <c r="Y18" s="45"/>
      <c r="Z18" s="45"/>
      <c r="AA18" s="45"/>
      <c r="AB18" s="45"/>
      <c r="AC18" s="45"/>
      <c r="AD18" s="45"/>
      <c r="AE18" s="45"/>
      <c r="AF18" s="45"/>
      <c r="AG18" s="45"/>
      <c r="AH18" s="45"/>
      <c r="AI18" s="45"/>
      <c r="AJ18" s="45"/>
      <c r="AK18" s="46"/>
      <c r="AL18" s="45"/>
      <c r="AM18" s="45"/>
      <c r="AN18" s="45"/>
      <c r="AO18" s="45"/>
      <c r="AP18" s="45"/>
      <c r="AQ18" s="45"/>
      <c r="AR18" s="45"/>
      <c r="AS18" s="45"/>
      <c r="AT18" s="45"/>
      <c r="AU18" s="45"/>
      <c r="AV18" s="45"/>
      <c r="AW18" s="24"/>
      <c r="AX18" s="25"/>
      <c r="AY18" s="37"/>
    </row>
    <row r="19" spans="1:51" ht="14.25" hidden="1" customHeight="1">
      <c r="A19" s="16">
        <v>7</v>
      </c>
      <c r="B19" s="54"/>
      <c r="C19" s="56"/>
      <c r="D19" s="56"/>
      <c r="E19" s="56"/>
      <c r="F19" s="56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45"/>
      <c r="V19" s="45"/>
      <c r="W19" s="45"/>
      <c r="X19" s="45"/>
      <c r="Y19" s="45"/>
      <c r="Z19" s="45"/>
      <c r="AA19" s="45"/>
      <c r="AB19" s="45"/>
      <c r="AC19" s="45"/>
      <c r="AD19" s="45"/>
      <c r="AE19" s="45"/>
      <c r="AF19" s="45"/>
      <c r="AG19" s="45"/>
      <c r="AH19" s="45"/>
      <c r="AI19" s="45"/>
      <c r="AJ19" s="45"/>
      <c r="AK19" s="46"/>
      <c r="AL19" s="45"/>
      <c r="AM19" s="45"/>
      <c r="AN19" s="45"/>
      <c r="AO19" s="45"/>
      <c r="AP19" s="45"/>
      <c r="AQ19" s="45"/>
      <c r="AR19" s="45"/>
      <c r="AS19" s="45"/>
      <c r="AT19" s="45"/>
      <c r="AU19" s="45"/>
      <c r="AV19" s="45"/>
      <c r="AW19" s="24"/>
      <c r="AX19" s="25"/>
      <c r="AY19" s="37"/>
    </row>
    <row r="20" spans="1:51" ht="14.25" customHeight="1">
      <c r="A20" s="16"/>
      <c r="C20" s="56"/>
      <c r="D20" s="56"/>
      <c r="E20" s="56"/>
      <c r="F20" s="56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45"/>
      <c r="S20" s="45"/>
      <c r="T20" s="45"/>
      <c r="U20" s="45"/>
      <c r="V20" s="45"/>
      <c r="W20" s="45"/>
      <c r="X20" s="45"/>
      <c r="Y20" s="45"/>
      <c r="Z20" s="45"/>
      <c r="AA20" s="45"/>
      <c r="AB20" s="45"/>
      <c r="AC20" s="45"/>
      <c r="AD20" s="45"/>
      <c r="AE20" s="45"/>
      <c r="AF20" s="45"/>
      <c r="AG20" s="45"/>
      <c r="AH20" s="45"/>
      <c r="AI20" s="45"/>
      <c r="AJ20" s="45"/>
      <c r="AK20" s="46"/>
      <c r="AL20" s="45"/>
      <c r="AM20" s="45"/>
      <c r="AN20" s="45"/>
      <c r="AO20" s="45"/>
      <c r="AP20" s="45"/>
      <c r="AQ20" s="45"/>
      <c r="AR20" s="45"/>
      <c r="AS20" s="45"/>
      <c r="AT20" s="45"/>
      <c r="AU20" s="45"/>
      <c r="AV20" s="45"/>
      <c r="AW20" s="24"/>
      <c r="AX20" s="25"/>
      <c r="AY20" s="37"/>
    </row>
    <row r="21" spans="1:51" ht="14.25" customHeight="1">
      <c r="A21" s="16"/>
      <c r="B21" s="54"/>
      <c r="C21" s="56"/>
      <c r="D21" s="56"/>
      <c r="E21" s="56"/>
      <c r="F21" s="56"/>
      <c r="G21" s="45"/>
      <c r="H21" s="45"/>
      <c r="I21" s="45"/>
      <c r="J21" s="45"/>
      <c r="K21" s="45"/>
      <c r="L21" s="45"/>
      <c r="M21" s="45"/>
      <c r="N21" s="45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24"/>
      <c r="AL21" s="24"/>
      <c r="AM21" s="24"/>
      <c r="AN21" s="24"/>
      <c r="AO21" s="24"/>
      <c r="AP21" s="24"/>
      <c r="AQ21" s="24"/>
      <c r="AR21" s="24"/>
      <c r="AS21" s="24"/>
      <c r="AT21" s="24"/>
      <c r="AU21" s="24"/>
      <c r="AV21" s="24"/>
      <c r="AW21" s="24"/>
      <c r="AX21" s="25"/>
      <c r="AY21" s="37"/>
    </row>
    <row r="22" spans="1:51" ht="14.25" customHeight="1">
      <c r="A22" s="16"/>
      <c r="B22" s="32"/>
      <c r="C22" s="56"/>
      <c r="D22" s="56"/>
      <c r="E22" s="56"/>
      <c r="F22" s="56"/>
      <c r="G22" s="45"/>
      <c r="H22" s="45"/>
      <c r="I22" s="45"/>
      <c r="J22" s="45"/>
      <c r="K22" s="45"/>
      <c r="L22" s="45"/>
      <c r="M22" s="45"/>
      <c r="N22" s="45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4"/>
      <c r="AN22" s="24"/>
      <c r="AO22" s="24"/>
      <c r="AP22" s="24"/>
      <c r="AQ22" s="24"/>
      <c r="AR22" s="24"/>
      <c r="AS22" s="24"/>
      <c r="AT22" s="24"/>
      <c r="AU22" s="24"/>
      <c r="AV22" s="24"/>
      <c r="AW22" s="24"/>
      <c r="AX22" s="25"/>
      <c r="AY22" s="37"/>
    </row>
    <row r="23" spans="1:51" ht="6.75" customHeight="1">
      <c r="A23" s="16"/>
      <c r="B23" s="37"/>
      <c r="C23" s="15"/>
      <c r="D23" s="15"/>
      <c r="E23" s="15"/>
      <c r="F23" s="15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7"/>
      <c r="AY23" s="14"/>
    </row>
    <row r="24" spans="1:51" ht="6.75" customHeight="1">
      <c r="A24" s="16"/>
      <c r="B24" s="37"/>
      <c r="C24" s="15"/>
      <c r="D24" s="15"/>
      <c r="E24" s="15"/>
      <c r="F24" s="15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7"/>
      <c r="AY24" s="14"/>
    </row>
    <row r="25" spans="1:51" ht="6.75" customHeight="1">
      <c r="A25" s="16"/>
      <c r="B25" s="37"/>
      <c r="C25" s="15"/>
      <c r="D25" s="15"/>
      <c r="E25" s="15"/>
      <c r="F25" s="15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17"/>
      <c r="AY25" s="14"/>
    </row>
    <row r="26" spans="1:51" ht="6.75" customHeight="1">
      <c r="A26" s="16"/>
      <c r="B26" s="37"/>
      <c r="C26" s="15"/>
      <c r="D26" s="15"/>
      <c r="E26" s="15"/>
      <c r="F26" s="15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6"/>
      <c r="AX26" s="17"/>
      <c r="AY26" s="14"/>
    </row>
    <row r="27" spans="1:51" ht="6.75" customHeight="1">
      <c r="A27" s="16"/>
      <c r="B27" s="37"/>
      <c r="C27" s="15"/>
      <c r="D27" s="15"/>
      <c r="E27" s="15"/>
      <c r="F27" s="15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16"/>
      <c r="AW27" s="16"/>
      <c r="AX27" s="17"/>
      <c r="AY27" s="14"/>
    </row>
    <row r="28" spans="1:51" ht="6.75" customHeight="1">
      <c r="A28" s="16"/>
      <c r="B28" s="37"/>
      <c r="C28" s="15"/>
      <c r="D28" s="15"/>
      <c r="E28" s="15"/>
      <c r="F28" s="15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6"/>
      <c r="AQ28" s="16"/>
      <c r="AR28" s="16"/>
      <c r="AS28" s="16"/>
      <c r="AT28" s="16"/>
      <c r="AU28" s="16"/>
      <c r="AV28" s="16"/>
      <c r="AW28" s="16"/>
      <c r="AX28" s="17"/>
      <c r="AY28" s="14"/>
    </row>
    <row r="29" spans="1:51" ht="6.75" customHeight="1">
      <c r="A29" s="16"/>
      <c r="B29" s="37"/>
      <c r="C29" s="15"/>
      <c r="D29" s="15"/>
      <c r="E29" s="15"/>
      <c r="F29" s="15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6"/>
      <c r="AQ29" s="16"/>
      <c r="AR29" s="16"/>
      <c r="AS29" s="16"/>
      <c r="AT29" s="16"/>
      <c r="AU29" s="16"/>
      <c r="AV29" s="16"/>
      <c r="AW29" s="16"/>
      <c r="AX29" s="17"/>
      <c r="AY29" s="14"/>
    </row>
    <row r="30" spans="1:51" ht="6.75" customHeight="1">
      <c r="A30" s="16"/>
      <c r="B30" s="37"/>
      <c r="C30" s="15"/>
      <c r="D30" s="15"/>
      <c r="E30" s="15"/>
      <c r="F30" s="15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7"/>
      <c r="AY30" s="14"/>
    </row>
    <row r="31" spans="1:51" ht="6.75" customHeight="1">
      <c r="A31" s="16"/>
      <c r="B31" s="37"/>
      <c r="C31" s="15"/>
      <c r="D31" s="15"/>
      <c r="E31" s="15"/>
      <c r="F31" s="15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16"/>
      <c r="AX31" s="17"/>
      <c r="AY31" s="14"/>
    </row>
    <row r="32" spans="1:51" ht="6.75" customHeight="1">
      <c r="A32" s="16"/>
      <c r="B32" s="37"/>
      <c r="C32" s="15"/>
      <c r="D32" s="15"/>
      <c r="E32" s="15"/>
      <c r="F32" s="15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16"/>
      <c r="AW32" s="16"/>
      <c r="AX32" s="17"/>
      <c r="AY32" s="14"/>
    </row>
    <row r="33" spans="1:51" ht="6.75" customHeight="1">
      <c r="A33" s="16"/>
      <c r="B33" s="37"/>
      <c r="C33" s="15"/>
      <c r="D33" s="15"/>
      <c r="E33" s="15"/>
      <c r="F33" s="15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16"/>
      <c r="AP33" s="16"/>
      <c r="AQ33" s="16"/>
      <c r="AR33" s="16"/>
      <c r="AS33" s="16"/>
      <c r="AT33" s="16"/>
      <c r="AU33" s="16"/>
      <c r="AV33" s="16"/>
      <c r="AW33" s="16"/>
      <c r="AX33" s="17"/>
      <c r="AY33" s="14"/>
    </row>
    <row r="34" spans="1:51" ht="15" customHeight="1">
      <c r="A34" s="16"/>
      <c r="B34" s="37"/>
      <c r="C34" s="15"/>
      <c r="D34" s="15"/>
      <c r="E34" s="15"/>
      <c r="F34" s="15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  <c r="AO34" s="16"/>
      <c r="AP34" s="16"/>
      <c r="AQ34" s="16"/>
      <c r="AR34" s="16"/>
      <c r="AS34" s="16"/>
      <c r="AT34" s="16"/>
      <c r="AU34" s="16"/>
      <c r="AV34" s="16"/>
      <c r="AW34" s="16"/>
      <c r="AX34" s="17"/>
      <c r="AY34" s="14"/>
    </row>
    <row r="35" spans="1:51" ht="15" customHeight="1">
      <c r="A35" s="16"/>
      <c r="B35" s="37"/>
      <c r="C35" s="15"/>
      <c r="D35" s="15"/>
      <c r="E35" s="15"/>
      <c r="F35" s="15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16"/>
      <c r="AO35" s="16"/>
      <c r="AP35" s="16"/>
      <c r="AQ35" s="16"/>
      <c r="AR35" s="16"/>
      <c r="AS35" s="16"/>
      <c r="AT35" s="16"/>
      <c r="AU35" s="16"/>
      <c r="AV35" s="16"/>
      <c r="AW35" s="16"/>
      <c r="AX35" s="17"/>
      <c r="AY35" s="14"/>
    </row>
    <row r="36" spans="1:51" ht="15" customHeight="1">
      <c r="A36" s="16"/>
      <c r="B36" s="37"/>
      <c r="C36" s="15"/>
      <c r="D36" s="15"/>
      <c r="E36" s="15"/>
      <c r="F36" s="15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W36" s="16"/>
      <c r="AX36" s="17"/>
      <c r="AY36" s="14"/>
    </row>
    <row r="37" spans="1:51" ht="6.75" customHeight="1">
      <c r="A37" s="16"/>
      <c r="B37" s="37"/>
      <c r="C37" s="15"/>
      <c r="D37" s="15"/>
      <c r="E37" s="15"/>
      <c r="F37" s="15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16"/>
      <c r="AW37" s="16"/>
      <c r="AX37" s="17"/>
      <c r="AY37" s="14"/>
    </row>
    <row r="38" spans="1:51" ht="6.75" customHeight="1">
      <c r="A38" s="16"/>
      <c r="B38" s="37"/>
      <c r="C38" s="15"/>
      <c r="D38" s="15"/>
      <c r="E38" s="15"/>
      <c r="F38" s="15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  <c r="AP38" s="16"/>
      <c r="AQ38" s="16"/>
      <c r="AR38" s="16"/>
      <c r="AS38" s="16"/>
      <c r="AT38" s="16"/>
      <c r="AU38" s="16"/>
      <c r="AV38" s="16"/>
      <c r="AW38" s="16"/>
      <c r="AX38" s="17"/>
      <c r="AY38" s="14"/>
    </row>
    <row r="39" spans="1:51" ht="6.75" customHeight="1">
      <c r="A39" s="16"/>
      <c r="B39" s="37"/>
      <c r="C39" s="15"/>
      <c r="D39" s="15"/>
      <c r="E39" s="15"/>
      <c r="F39" s="15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/>
      <c r="AK39" s="16"/>
      <c r="AL39" s="16"/>
      <c r="AM39" s="16"/>
      <c r="AN39" s="16"/>
      <c r="AO39" s="16"/>
      <c r="AP39" s="16"/>
      <c r="AQ39" s="16"/>
      <c r="AR39" s="16"/>
      <c r="AS39" s="16"/>
      <c r="AT39" s="16"/>
      <c r="AU39" s="16"/>
      <c r="AV39" s="16"/>
      <c r="AW39" s="16"/>
      <c r="AX39" s="17"/>
      <c r="AY39" s="14"/>
    </row>
    <row r="40" spans="1:51" ht="11.45" customHeight="1">
      <c r="A40" s="16"/>
      <c r="B40" s="215"/>
      <c r="C40" s="15"/>
      <c r="D40" s="15"/>
      <c r="E40" s="15"/>
      <c r="F40" s="15"/>
      <c r="G40" s="16"/>
      <c r="H40" s="17"/>
      <c r="I40" s="16"/>
      <c r="J40" s="17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16"/>
      <c r="AK40" s="16"/>
      <c r="AL40" s="16"/>
      <c r="AM40" s="16"/>
      <c r="AN40" s="16"/>
      <c r="AO40" s="16"/>
      <c r="AP40" s="16"/>
      <c r="AQ40" s="16"/>
      <c r="AR40" s="16"/>
      <c r="AS40" s="16"/>
      <c r="AT40" s="16"/>
      <c r="AU40" s="16"/>
      <c r="AV40" s="16"/>
      <c r="AW40" s="16"/>
      <c r="AX40" s="17"/>
      <c r="AY40" s="215"/>
    </row>
    <row r="41" spans="1:51" ht="11.45" customHeight="1">
      <c r="A41" s="16"/>
      <c r="B41" s="215"/>
      <c r="C41" s="15"/>
      <c r="D41" s="15"/>
      <c r="E41" s="15"/>
      <c r="F41" s="15"/>
      <c r="G41" s="16"/>
      <c r="H41" s="33"/>
      <c r="I41" s="18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27"/>
      <c r="AN41" s="27"/>
      <c r="AO41" s="27"/>
      <c r="AP41" s="19"/>
      <c r="AQ41" s="19"/>
      <c r="AR41" s="19"/>
      <c r="AS41" s="19"/>
      <c r="AT41" s="19"/>
      <c r="AU41" s="19"/>
      <c r="AV41" s="19"/>
      <c r="AW41" s="19"/>
      <c r="AX41" s="17"/>
      <c r="AY41" s="215"/>
    </row>
    <row r="42" spans="1:51" ht="6.75" customHeight="1">
      <c r="A42" s="16"/>
    </row>
    <row r="43" spans="1:51" ht="14.25" customHeight="1">
      <c r="A43" s="16"/>
      <c r="B43" s="38"/>
      <c r="C43" s="22"/>
      <c r="D43" s="22"/>
      <c r="E43" s="22"/>
      <c r="F43" s="22"/>
      <c r="G43" s="24"/>
      <c r="H43" s="1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  <c r="AE43" s="24"/>
      <c r="AF43" s="24"/>
      <c r="AG43" s="24"/>
      <c r="AH43" s="24"/>
      <c r="AI43" s="24"/>
      <c r="AJ43" s="24"/>
      <c r="AK43" s="24"/>
      <c r="AL43" s="24"/>
      <c r="AM43" s="24"/>
      <c r="AN43" s="24"/>
      <c r="AO43" s="24"/>
      <c r="AP43" s="24"/>
      <c r="AQ43" s="24"/>
      <c r="AR43" s="24"/>
      <c r="AS43" s="24"/>
      <c r="AT43" s="24"/>
      <c r="AU43" s="24"/>
      <c r="AV43" s="24"/>
      <c r="AW43" s="24"/>
      <c r="AX43" s="25"/>
      <c r="AY43" s="6"/>
    </row>
    <row r="44" spans="1:51" ht="14.25" customHeight="1">
      <c r="A44" s="16"/>
      <c r="B44" s="38"/>
      <c r="C44" s="22"/>
      <c r="D44" s="22"/>
      <c r="E44" s="22"/>
      <c r="F44" s="22"/>
      <c r="G44" s="24"/>
      <c r="H44" s="1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  <c r="AD44" s="24"/>
      <c r="AE44" s="24"/>
      <c r="AF44" s="24"/>
      <c r="AG44" s="24"/>
      <c r="AH44" s="24"/>
      <c r="AI44" s="24"/>
      <c r="AJ44" s="24"/>
      <c r="AK44" s="24"/>
      <c r="AL44" s="24"/>
      <c r="AM44" s="24"/>
      <c r="AN44" s="24"/>
      <c r="AO44" s="24"/>
      <c r="AP44" s="24"/>
      <c r="AQ44" s="24"/>
      <c r="AR44" s="24"/>
      <c r="AS44" s="24"/>
      <c r="AT44" s="24"/>
      <c r="AU44" s="24"/>
      <c r="AV44" s="24"/>
      <c r="AW44" s="24"/>
      <c r="AX44" s="25"/>
      <c r="AY44" s="6"/>
    </row>
    <row r="45" spans="1:51" ht="14.25" customHeight="1">
      <c r="A45" s="16"/>
      <c r="B45" s="38"/>
      <c r="C45" s="22"/>
      <c r="D45" s="22"/>
      <c r="E45" s="22"/>
      <c r="F45" s="22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24"/>
      <c r="AC45" s="24"/>
      <c r="AD45" s="24"/>
      <c r="AE45" s="24"/>
      <c r="AF45" s="24"/>
      <c r="AG45" s="24"/>
      <c r="AH45" s="24"/>
      <c r="AI45" s="24"/>
      <c r="AJ45" s="24"/>
      <c r="AK45" s="24"/>
      <c r="AL45" s="24"/>
      <c r="AM45" s="24"/>
      <c r="AN45" s="24"/>
      <c r="AO45" s="24"/>
      <c r="AP45" s="24"/>
      <c r="AQ45" s="24"/>
      <c r="AR45" s="24"/>
      <c r="AS45" s="24"/>
      <c r="AT45" s="24"/>
      <c r="AU45" s="24"/>
      <c r="AV45" s="24"/>
      <c r="AW45" s="24"/>
      <c r="AX45" s="25"/>
      <c r="AY45" s="6"/>
    </row>
    <row r="46" spans="1:51" ht="14.25" customHeight="1">
      <c r="A46" s="16"/>
      <c r="B46" s="38"/>
      <c r="C46" s="22"/>
      <c r="D46" s="22"/>
      <c r="E46" s="22"/>
      <c r="F46" s="22"/>
      <c r="G46" s="24"/>
      <c r="H46" s="1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  <c r="AC46" s="24"/>
      <c r="AD46" s="24"/>
      <c r="AE46" s="24"/>
      <c r="AF46" s="24"/>
      <c r="AG46" s="24"/>
      <c r="AH46" s="24"/>
      <c r="AI46" s="24"/>
      <c r="AJ46" s="24"/>
      <c r="AK46" s="24"/>
      <c r="AL46" s="24"/>
      <c r="AM46" s="24"/>
      <c r="AN46" s="24"/>
      <c r="AO46" s="24"/>
      <c r="AP46" s="24"/>
      <c r="AQ46" s="24"/>
      <c r="AR46" s="24"/>
      <c r="AS46" s="24"/>
      <c r="AT46" s="24"/>
      <c r="AU46" s="24"/>
      <c r="AV46" s="24"/>
      <c r="AW46" s="24"/>
      <c r="AX46" s="25"/>
      <c r="AY46" s="6"/>
    </row>
    <row r="47" spans="1:51" ht="14.25" customHeight="1">
      <c r="A47" s="16"/>
      <c r="B47" s="38"/>
      <c r="C47" s="22"/>
      <c r="D47" s="22"/>
      <c r="E47" s="22"/>
      <c r="F47" s="22"/>
      <c r="G47" s="24"/>
      <c r="H47" s="25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4"/>
      <c r="AF47" s="24"/>
      <c r="AG47" s="24"/>
      <c r="AH47" s="24"/>
      <c r="AI47" s="24"/>
      <c r="AJ47" s="24"/>
      <c r="AK47" s="24"/>
      <c r="AL47" s="24"/>
      <c r="AM47" s="24"/>
      <c r="AN47" s="24"/>
      <c r="AO47" s="24"/>
      <c r="AP47" s="24"/>
      <c r="AQ47" s="24"/>
      <c r="AR47" s="24"/>
      <c r="AS47" s="24"/>
      <c r="AT47" s="24"/>
      <c r="AU47" s="24"/>
      <c r="AV47" s="24"/>
      <c r="AW47" s="24"/>
      <c r="AX47" s="25"/>
      <c r="AY47" s="6"/>
    </row>
    <row r="48" spans="1:51" ht="14.25" customHeight="1">
      <c r="A48" s="16"/>
      <c r="B48" s="38"/>
      <c r="C48" s="22"/>
      <c r="D48" s="22"/>
      <c r="E48" s="22"/>
      <c r="F48" s="22"/>
      <c r="G48" s="24"/>
      <c r="H48" s="25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  <c r="AA48" s="24"/>
      <c r="AB48" s="24"/>
      <c r="AC48" s="24"/>
      <c r="AD48" s="24"/>
      <c r="AE48" s="24"/>
      <c r="AF48" s="24"/>
      <c r="AG48" s="24"/>
      <c r="AH48" s="24"/>
      <c r="AI48" s="24"/>
      <c r="AJ48" s="24"/>
      <c r="AK48" s="24"/>
      <c r="AL48" s="24"/>
      <c r="AM48" s="24"/>
      <c r="AN48" s="24"/>
      <c r="AO48" s="24"/>
      <c r="AP48" s="24"/>
      <c r="AQ48" s="24"/>
      <c r="AR48" s="24"/>
      <c r="AS48" s="24"/>
      <c r="AT48" s="24"/>
      <c r="AU48" s="24"/>
      <c r="AV48" s="24"/>
      <c r="AW48" s="24"/>
      <c r="AX48" s="25"/>
      <c r="AY48" s="6"/>
    </row>
    <row r="49" spans="1:51" ht="6.75" customHeight="1">
      <c r="A49" s="16"/>
      <c r="B49" s="14"/>
      <c r="C49" s="15"/>
      <c r="D49" s="15"/>
      <c r="E49" s="15"/>
      <c r="F49" s="15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7"/>
      <c r="AY49" s="14"/>
    </row>
    <row r="50" spans="1:51" ht="11.45" customHeight="1">
      <c r="A50" s="16"/>
      <c r="B50" s="215"/>
      <c r="C50" s="15"/>
      <c r="D50" s="15"/>
      <c r="E50" s="15"/>
      <c r="F50" s="15"/>
      <c r="G50" s="16"/>
      <c r="H50" s="16"/>
      <c r="I50" s="16"/>
      <c r="J50" s="17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7"/>
      <c r="AY50" s="215"/>
    </row>
    <row r="51" spans="1:51" ht="11.45" customHeight="1">
      <c r="A51" s="16"/>
      <c r="B51" s="215"/>
      <c r="C51" s="15"/>
      <c r="D51" s="15"/>
      <c r="E51" s="15"/>
      <c r="F51" s="15"/>
      <c r="G51" s="16"/>
      <c r="H51" s="16"/>
      <c r="I51" s="18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27"/>
      <c r="AN51" s="27"/>
      <c r="AO51" s="27"/>
      <c r="AP51" s="19"/>
      <c r="AQ51" s="19"/>
      <c r="AR51" s="19"/>
      <c r="AS51" s="19"/>
      <c r="AT51" s="19"/>
      <c r="AU51" s="19"/>
      <c r="AV51" s="19"/>
      <c r="AW51" s="19"/>
      <c r="AX51" s="17"/>
      <c r="AY51" s="215"/>
    </row>
    <row r="52" spans="1:51" ht="6.75" customHeight="1">
      <c r="A52" s="16"/>
      <c r="B52" s="14"/>
      <c r="AP52" s="17"/>
      <c r="AQ52" s="16"/>
      <c r="AR52" s="16"/>
      <c r="AS52" s="16"/>
      <c r="AT52" s="16"/>
      <c r="AU52" s="16"/>
      <c r="AV52" s="16"/>
      <c r="AW52" s="16"/>
      <c r="AX52" s="17"/>
      <c r="AY52" s="14"/>
    </row>
    <row r="53" spans="1:51" ht="14.25" customHeight="1">
      <c r="A53" s="16"/>
      <c r="B53" s="6"/>
      <c r="C53" s="22"/>
      <c r="D53" s="22"/>
      <c r="E53" s="22"/>
      <c r="F53" s="22"/>
      <c r="G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24"/>
      <c r="AB53" s="24"/>
      <c r="AC53" s="24"/>
      <c r="AD53" s="24"/>
      <c r="AE53" s="24"/>
      <c r="AF53" s="24"/>
      <c r="AG53" s="24"/>
      <c r="AH53" s="24"/>
      <c r="AI53" s="24"/>
      <c r="AJ53" s="24"/>
      <c r="AK53" s="24"/>
      <c r="AL53" s="24"/>
      <c r="AM53" s="24"/>
      <c r="AN53" s="24"/>
      <c r="AO53" s="24"/>
      <c r="AP53" s="24"/>
      <c r="AQ53" s="24"/>
      <c r="AR53" s="24"/>
      <c r="AS53" s="24"/>
      <c r="AT53" s="24"/>
      <c r="AU53" s="24"/>
      <c r="AV53" s="24"/>
      <c r="AW53" s="24"/>
      <c r="AX53" s="25"/>
      <c r="AY53" s="6"/>
    </row>
    <row r="54" spans="1:51" ht="14.25" customHeight="1">
      <c r="A54" s="16"/>
      <c r="B54" s="6"/>
      <c r="C54" s="22"/>
      <c r="D54" s="22"/>
      <c r="E54" s="22"/>
      <c r="F54" s="22"/>
      <c r="G54" s="24"/>
      <c r="H54" s="1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24"/>
      <c r="AA54" s="24"/>
      <c r="AB54" s="24"/>
      <c r="AC54" s="24"/>
      <c r="AD54" s="24"/>
      <c r="AE54" s="24"/>
      <c r="AF54" s="24"/>
      <c r="AG54" s="24"/>
      <c r="AH54" s="24"/>
      <c r="AI54" s="24"/>
      <c r="AJ54" s="24"/>
      <c r="AK54" s="24"/>
      <c r="AL54" s="24"/>
      <c r="AM54" s="24"/>
      <c r="AN54" s="24"/>
      <c r="AO54" s="24"/>
      <c r="AP54" s="24"/>
      <c r="AQ54" s="24"/>
      <c r="AR54" s="24"/>
      <c r="AS54" s="24"/>
      <c r="AT54" s="24"/>
      <c r="AU54" s="24"/>
      <c r="AV54" s="24"/>
      <c r="AW54" s="24"/>
      <c r="AX54" s="25"/>
      <c r="AY54" s="6"/>
    </row>
    <row r="55" spans="1:51" ht="14.25" customHeight="1">
      <c r="A55" s="16"/>
      <c r="B55" s="6"/>
      <c r="C55" s="22"/>
      <c r="D55" s="22"/>
      <c r="E55" s="22"/>
      <c r="F55" s="22"/>
      <c r="G55" s="24"/>
      <c r="H55" s="25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5"/>
      <c r="Z55" s="25"/>
      <c r="AA55" s="25"/>
      <c r="AB55" s="25"/>
      <c r="AC55" s="25"/>
      <c r="AD55" s="25"/>
      <c r="AE55" s="25"/>
      <c r="AF55" s="25"/>
      <c r="AG55" s="25"/>
      <c r="AH55" s="25"/>
      <c r="AI55" s="25"/>
      <c r="AJ55" s="25"/>
      <c r="AK55" s="24"/>
      <c r="AL55" s="25"/>
      <c r="AM55" s="25"/>
      <c r="AN55" s="25"/>
      <c r="AO55" s="25"/>
      <c r="AP55" s="25"/>
      <c r="AQ55" s="25"/>
      <c r="AR55" s="25"/>
      <c r="AS55" s="25"/>
      <c r="AT55" s="25"/>
      <c r="AU55" s="25"/>
      <c r="AV55" s="25"/>
      <c r="AW55" s="25"/>
      <c r="AX55" s="25"/>
      <c r="AY55" s="6"/>
    </row>
    <row r="56" spans="1:51" ht="14.25" customHeight="1">
      <c r="A56" s="16"/>
      <c r="B56" s="6"/>
      <c r="C56" s="22"/>
      <c r="D56" s="22"/>
      <c r="E56" s="22"/>
      <c r="F56" s="22"/>
      <c r="G56" s="24"/>
      <c r="H56" s="25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5"/>
      <c r="Z56" s="25"/>
      <c r="AA56" s="25"/>
      <c r="AB56" s="25"/>
      <c r="AC56" s="25"/>
      <c r="AD56" s="25"/>
      <c r="AE56" s="25"/>
      <c r="AF56" s="25"/>
      <c r="AG56" s="25"/>
      <c r="AH56" s="25"/>
      <c r="AI56" s="25"/>
      <c r="AJ56" s="25"/>
      <c r="AK56" s="24"/>
      <c r="AL56" s="25"/>
      <c r="AM56" s="25"/>
      <c r="AN56" s="25"/>
      <c r="AO56" s="24"/>
      <c r="AP56" s="24"/>
      <c r="AQ56" s="24"/>
      <c r="AR56" s="24"/>
      <c r="AS56" s="24"/>
      <c r="AT56" s="24"/>
      <c r="AU56" s="24"/>
      <c r="AV56" s="24"/>
      <c r="AW56" s="24"/>
      <c r="AX56" s="25"/>
      <c r="AY56" s="6"/>
    </row>
    <row r="57" spans="1:51" ht="14.25" customHeight="1">
      <c r="A57" s="16"/>
      <c r="B57" s="6"/>
      <c r="C57" s="22"/>
      <c r="D57" s="22"/>
      <c r="E57" s="22"/>
      <c r="F57" s="22"/>
      <c r="G57" s="24"/>
      <c r="H57" s="25"/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5"/>
      <c r="Z57" s="25"/>
      <c r="AA57" s="25"/>
      <c r="AB57" s="25"/>
      <c r="AC57" s="25"/>
      <c r="AD57" s="25"/>
      <c r="AE57" s="25"/>
      <c r="AF57" s="25"/>
      <c r="AG57" s="25"/>
      <c r="AH57" s="25"/>
      <c r="AI57" s="25"/>
      <c r="AJ57" s="25"/>
      <c r="AK57" s="24"/>
      <c r="AL57" s="25"/>
      <c r="AM57" s="25"/>
      <c r="AN57" s="25"/>
      <c r="AO57" s="25"/>
      <c r="AP57" s="25"/>
      <c r="AQ57" s="25"/>
      <c r="AR57" s="25"/>
      <c r="AS57" s="25"/>
      <c r="AT57" s="25"/>
      <c r="AU57" s="25"/>
      <c r="AV57" s="25"/>
      <c r="AW57" s="25"/>
      <c r="AX57" s="25"/>
      <c r="AY57" s="6"/>
    </row>
    <row r="58" spans="1:51" ht="12" customHeight="1">
      <c r="A58" s="16"/>
      <c r="B58" s="14"/>
      <c r="C58" s="20"/>
      <c r="D58" s="20"/>
      <c r="E58" s="20"/>
      <c r="F58" s="20"/>
      <c r="G58" s="17"/>
      <c r="H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17"/>
      <c r="AJ58" s="17"/>
      <c r="AK58" s="17"/>
      <c r="AL58" s="17"/>
      <c r="AM58" s="17"/>
      <c r="AN58" s="17"/>
      <c r="AO58" s="17"/>
      <c r="AP58" s="17"/>
      <c r="AQ58" s="17"/>
      <c r="AR58" s="17"/>
      <c r="AS58" s="17"/>
      <c r="AT58" s="17"/>
      <c r="AU58" s="17"/>
      <c r="AV58" s="17"/>
      <c r="AW58" s="17"/>
      <c r="AX58" s="17"/>
      <c r="AY58" s="17"/>
    </row>
    <row r="59" spans="1:51" ht="12" customHeight="1">
      <c r="A59" s="16"/>
      <c r="B59" s="29"/>
      <c r="C59" s="8"/>
      <c r="D59" s="8"/>
      <c r="E59" s="8"/>
      <c r="F59" s="8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16"/>
      <c r="AE59" s="16"/>
      <c r="AF59" s="16"/>
      <c r="AG59" s="16"/>
      <c r="AH59" s="16"/>
      <c r="AI59" s="16"/>
      <c r="AJ59" s="16"/>
      <c r="AK59" s="16"/>
      <c r="AL59" s="16"/>
      <c r="AM59" s="16"/>
      <c r="AN59" s="16"/>
      <c r="AO59" s="16"/>
      <c r="AP59" s="16"/>
      <c r="AQ59" s="16"/>
      <c r="AR59" s="16"/>
      <c r="AS59" s="16"/>
      <c r="AT59" s="16"/>
      <c r="AU59" s="16"/>
      <c r="AV59" s="16"/>
      <c r="AW59" s="16"/>
      <c r="AX59" s="17"/>
      <c r="AY59" s="14"/>
    </row>
    <row r="60" spans="1:51" ht="12" customHeight="1">
      <c r="A60" s="16"/>
      <c r="B60" s="26"/>
      <c r="C60" s="22"/>
      <c r="D60" s="22"/>
      <c r="E60" s="22"/>
      <c r="F60" s="22"/>
      <c r="G60" s="24"/>
      <c r="H60" s="25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24"/>
      <c r="Y60" s="24"/>
      <c r="Z60" s="24"/>
      <c r="AA60" s="24"/>
      <c r="AB60" s="24"/>
      <c r="AC60" s="24"/>
      <c r="AD60" s="24"/>
      <c r="AE60" s="24"/>
      <c r="AF60" s="24"/>
      <c r="AG60" s="24"/>
      <c r="AH60" s="24"/>
      <c r="AI60" s="24"/>
      <c r="AJ60" s="24"/>
      <c r="AK60" s="24"/>
      <c r="AL60" s="24"/>
      <c r="AM60" s="25"/>
      <c r="AN60" s="25"/>
      <c r="AO60" s="25"/>
      <c r="AP60" s="24"/>
      <c r="AQ60" s="25"/>
      <c r="AR60" s="25"/>
      <c r="AS60" s="24"/>
      <c r="AT60" s="24"/>
      <c r="AU60" s="24"/>
      <c r="AV60" s="24"/>
      <c r="AW60" s="24"/>
      <c r="AX60" s="25"/>
      <c r="AY60" s="6"/>
    </row>
    <row r="61" spans="1:51" ht="12" customHeight="1">
      <c r="A61" s="16"/>
      <c r="B61" s="14"/>
      <c r="C61" s="8"/>
      <c r="D61" s="8"/>
      <c r="E61" s="8"/>
      <c r="F61" s="8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  <c r="AA61" s="16"/>
      <c r="AB61" s="16"/>
      <c r="AC61" s="16"/>
      <c r="AD61" s="16"/>
      <c r="AE61" s="16"/>
      <c r="AF61" s="16"/>
      <c r="AG61" s="16"/>
      <c r="AH61" s="16"/>
      <c r="AI61" s="16"/>
      <c r="AJ61" s="16"/>
      <c r="AK61" s="16"/>
      <c r="AL61" s="16"/>
      <c r="AM61" s="16"/>
      <c r="AN61" s="16"/>
      <c r="AO61" s="16"/>
      <c r="AP61" s="16"/>
      <c r="AQ61" s="16"/>
      <c r="AR61" s="16"/>
      <c r="AS61" s="16"/>
      <c r="AT61" s="16"/>
      <c r="AU61" s="16"/>
      <c r="AV61" s="16"/>
      <c r="AW61" s="16"/>
      <c r="AX61" s="17"/>
      <c r="AY61" s="17"/>
    </row>
    <row r="62" spans="1:51" ht="12" customHeight="1">
      <c r="A62" s="16"/>
      <c r="B62" s="14"/>
      <c r="C62" s="8"/>
      <c r="D62" s="8"/>
      <c r="E62" s="8"/>
      <c r="F62" s="8"/>
      <c r="G62" s="16"/>
      <c r="H62" s="17"/>
      <c r="I62" s="16"/>
      <c r="J62" s="16"/>
      <c r="K62" s="17"/>
      <c r="L62" s="17"/>
      <c r="M62" s="17"/>
      <c r="N62" s="17"/>
      <c r="O62" s="16"/>
      <c r="P62" s="16"/>
      <c r="Q62" s="16"/>
      <c r="R62" s="16"/>
      <c r="S62" s="16"/>
      <c r="T62" s="16"/>
      <c r="U62" s="16"/>
      <c r="V62" s="16"/>
      <c r="W62" s="17"/>
      <c r="X62" s="17"/>
      <c r="Y62" s="17"/>
      <c r="Z62" s="17"/>
      <c r="AA62" s="16"/>
      <c r="AB62" s="17"/>
      <c r="AC62" s="17"/>
      <c r="AD62" s="17"/>
      <c r="AE62" s="17"/>
      <c r="AF62" s="17"/>
      <c r="AG62" s="17"/>
      <c r="AH62" s="17"/>
      <c r="AI62" s="17"/>
      <c r="AJ62" s="17"/>
      <c r="AK62" s="16"/>
      <c r="AL62" s="16"/>
      <c r="AM62" s="16"/>
      <c r="AN62" s="16"/>
      <c r="AO62" s="16"/>
      <c r="AP62" s="16"/>
      <c r="AQ62" s="16"/>
      <c r="AR62" s="16"/>
      <c r="AS62" s="16"/>
      <c r="AT62" s="16"/>
      <c r="AU62" s="16"/>
      <c r="AV62" s="16"/>
      <c r="AW62" s="16"/>
      <c r="AX62" s="17"/>
      <c r="AY62" s="17"/>
    </row>
    <row r="63" spans="1:51" ht="12" customHeight="1">
      <c r="A63" s="16"/>
      <c r="B63" s="14"/>
      <c r="C63" s="8"/>
      <c r="D63" s="8"/>
      <c r="E63" s="8"/>
      <c r="F63" s="8"/>
      <c r="G63" s="16"/>
      <c r="H63" s="17"/>
      <c r="I63" s="16"/>
      <c r="J63" s="16"/>
      <c r="K63" s="17"/>
      <c r="L63" s="17"/>
      <c r="M63" s="17"/>
      <c r="N63" s="17"/>
      <c r="O63" s="16"/>
      <c r="P63" s="16"/>
      <c r="Q63" s="16"/>
      <c r="R63" s="16"/>
      <c r="S63" s="16"/>
      <c r="T63" s="16"/>
      <c r="U63" s="16"/>
      <c r="V63" s="16"/>
      <c r="W63" s="17"/>
      <c r="X63" s="17"/>
      <c r="Y63" s="17"/>
      <c r="Z63" s="17"/>
      <c r="AA63" s="16"/>
      <c r="AB63" s="17"/>
      <c r="AC63" s="17"/>
      <c r="AD63" s="17"/>
      <c r="AE63" s="17"/>
      <c r="AF63" s="17"/>
      <c r="AG63" s="17"/>
      <c r="AH63" s="17"/>
      <c r="AI63" s="17"/>
      <c r="AJ63" s="17"/>
      <c r="AK63" s="16"/>
      <c r="AL63" s="16"/>
      <c r="AM63" s="16"/>
      <c r="AN63" s="16"/>
      <c r="AO63" s="16"/>
      <c r="AP63" s="16"/>
      <c r="AQ63" s="16"/>
      <c r="AR63" s="16"/>
      <c r="AS63" s="16"/>
      <c r="AT63" s="16"/>
      <c r="AU63" s="16"/>
      <c r="AV63" s="16"/>
      <c r="AW63" s="16"/>
      <c r="AX63" s="17"/>
      <c r="AY63" s="17"/>
    </row>
    <row r="64" spans="1:51" ht="12" customHeight="1">
      <c r="A64" s="16"/>
      <c r="B64" s="14"/>
      <c r="C64" s="8"/>
      <c r="D64" s="8"/>
      <c r="E64" s="8"/>
      <c r="F64" s="8"/>
      <c r="G64" s="16"/>
      <c r="H64" s="17"/>
      <c r="I64" s="16"/>
      <c r="J64" s="16"/>
      <c r="K64" s="17"/>
      <c r="L64" s="17"/>
      <c r="M64" s="17"/>
      <c r="N64" s="17"/>
      <c r="O64" s="16"/>
      <c r="P64" s="16"/>
      <c r="Q64" s="16"/>
      <c r="R64" s="16"/>
      <c r="S64" s="16"/>
      <c r="T64" s="16"/>
      <c r="U64" s="16"/>
      <c r="V64" s="16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</row>
    <row r="65" spans="1:51" ht="12" customHeight="1">
      <c r="A65" s="16"/>
      <c r="B65" s="14"/>
      <c r="C65" s="8"/>
      <c r="D65" s="8"/>
      <c r="E65" s="8"/>
      <c r="F65" s="8"/>
      <c r="G65" s="16"/>
      <c r="H65" s="17"/>
      <c r="I65" s="16"/>
      <c r="J65" s="16"/>
      <c r="K65" s="17"/>
      <c r="L65" s="17"/>
      <c r="M65" s="17"/>
      <c r="N65" s="17"/>
      <c r="O65" s="16"/>
      <c r="P65" s="16"/>
      <c r="Q65" s="16"/>
      <c r="R65" s="16"/>
      <c r="S65" s="16"/>
      <c r="T65" s="16"/>
      <c r="U65" s="16"/>
      <c r="V65" s="16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</row>
    <row r="66" spans="1:51" ht="12" customHeight="1">
      <c r="A66" s="16"/>
      <c r="B66" s="14"/>
      <c r="C66" s="8"/>
      <c r="D66" s="8"/>
      <c r="E66" s="8"/>
      <c r="F66" s="8"/>
      <c r="G66" s="16"/>
      <c r="H66" s="16"/>
      <c r="I66" s="16"/>
      <c r="J66" s="16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</row>
    <row r="67" spans="1:51" ht="12" customHeight="1">
      <c r="A67" s="16"/>
      <c r="B67" s="14"/>
      <c r="C67" s="8"/>
      <c r="D67" s="8"/>
      <c r="E67" s="8"/>
      <c r="F67" s="8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16"/>
      <c r="AE67" s="16"/>
      <c r="AF67" s="16"/>
      <c r="AG67" s="16"/>
      <c r="AH67" s="16"/>
      <c r="AI67" s="16"/>
      <c r="AJ67" s="16"/>
      <c r="AK67" s="16"/>
      <c r="AL67" s="16"/>
      <c r="AM67" s="16"/>
      <c r="AN67" s="16"/>
      <c r="AO67" s="16"/>
      <c r="AP67" s="16"/>
      <c r="AQ67" s="16"/>
      <c r="AR67" s="16"/>
      <c r="AS67" s="16"/>
      <c r="AT67" s="16"/>
      <c r="AU67" s="16"/>
      <c r="AV67" s="16"/>
      <c r="AW67" s="16"/>
      <c r="AX67" s="17"/>
      <c r="AY67" s="14"/>
    </row>
    <row r="68" spans="1:51" ht="12" customHeight="1">
      <c r="A68" s="16"/>
      <c r="B68" s="14"/>
      <c r="C68" s="8"/>
      <c r="D68" s="8"/>
      <c r="E68" s="8"/>
      <c r="F68" s="8"/>
      <c r="G68" s="16"/>
      <c r="H68" s="16"/>
      <c r="I68" s="16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</row>
    <row r="69" spans="1:51" ht="12" customHeight="1">
      <c r="A69" s="16"/>
      <c r="B69" s="14"/>
      <c r="C69" s="8"/>
      <c r="D69" s="8"/>
      <c r="E69" s="8"/>
      <c r="F69" s="8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  <c r="AA69" s="16"/>
      <c r="AB69" s="16"/>
      <c r="AC69" s="16"/>
      <c r="AD69" s="16"/>
      <c r="AE69" s="16"/>
      <c r="AF69" s="16"/>
      <c r="AG69" s="16"/>
      <c r="AH69" s="16"/>
      <c r="AI69" s="16"/>
      <c r="AJ69" s="16"/>
      <c r="AK69" s="16"/>
      <c r="AL69" s="16"/>
      <c r="AM69" s="16"/>
      <c r="AN69" s="16"/>
      <c r="AO69" s="16"/>
      <c r="AP69" s="16"/>
      <c r="AQ69" s="16"/>
      <c r="AR69" s="16"/>
      <c r="AS69" s="16"/>
      <c r="AT69" s="16"/>
      <c r="AU69" s="16"/>
      <c r="AV69" s="16"/>
      <c r="AW69" s="16"/>
      <c r="AX69" s="17"/>
      <c r="AY69" s="14"/>
    </row>
    <row r="70" spans="1:51" ht="12" customHeight="1">
      <c r="A70" s="16"/>
      <c r="B70" s="14"/>
      <c r="C70" s="8"/>
      <c r="D70" s="8"/>
      <c r="E70" s="8"/>
      <c r="F70" s="8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</row>
    <row r="71" spans="1:51" ht="12" customHeight="1">
      <c r="A71" s="16"/>
      <c r="B71" s="14"/>
      <c r="C71" s="8"/>
      <c r="D71" s="8"/>
      <c r="E71" s="8"/>
      <c r="F71" s="8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</row>
    <row r="72" spans="1:51" ht="12" customHeight="1">
      <c r="A72" s="16"/>
      <c r="B72" s="14"/>
      <c r="C72" s="8"/>
      <c r="D72" s="8"/>
      <c r="E72" s="8"/>
      <c r="F72" s="8"/>
      <c r="G72" s="16"/>
      <c r="H72" s="17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</row>
    <row r="73" spans="1:51">
      <c r="A73" s="16"/>
      <c r="B73" s="6"/>
      <c r="C73" s="22"/>
      <c r="D73" s="22"/>
      <c r="E73" s="22"/>
      <c r="F73" s="22"/>
      <c r="G73" s="24"/>
      <c r="H73" s="24"/>
      <c r="I73" s="24"/>
      <c r="J73" s="24"/>
      <c r="K73" s="24"/>
      <c r="L73" s="24"/>
      <c r="M73" s="24"/>
      <c r="N73" s="24"/>
      <c r="O73" s="24"/>
      <c r="P73" s="24"/>
      <c r="Q73" s="24"/>
      <c r="R73" s="24"/>
      <c r="S73" s="24"/>
      <c r="T73" s="24"/>
      <c r="U73" s="24"/>
      <c r="V73" s="24"/>
      <c r="W73" s="24"/>
      <c r="X73" s="24"/>
      <c r="Y73" s="24"/>
      <c r="Z73" s="24"/>
      <c r="AA73" s="24"/>
      <c r="AB73" s="24"/>
      <c r="AC73" s="24"/>
      <c r="AD73" s="24"/>
      <c r="AE73" s="24"/>
      <c r="AF73" s="24"/>
      <c r="AG73" s="24"/>
      <c r="AH73" s="24"/>
      <c r="AI73" s="24"/>
      <c r="AJ73" s="24"/>
      <c r="AK73" s="24"/>
      <c r="AL73" s="24"/>
      <c r="AM73" s="24"/>
      <c r="AN73" s="24"/>
      <c r="AO73" s="24"/>
      <c r="AP73" s="24"/>
      <c r="AQ73" s="24"/>
      <c r="AR73" s="24"/>
      <c r="AS73" s="24"/>
      <c r="AT73" s="24"/>
      <c r="AU73" s="24"/>
      <c r="AV73" s="24"/>
      <c r="AW73" s="24"/>
      <c r="AX73" s="25"/>
      <c r="AY73" s="6"/>
    </row>
    <row r="74" spans="1:51">
      <c r="A74" s="16"/>
      <c r="B74" s="6"/>
      <c r="C74" s="22"/>
      <c r="D74" s="22"/>
      <c r="E74" s="22"/>
      <c r="F74" s="22"/>
      <c r="G74" s="24"/>
      <c r="H74" s="24"/>
      <c r="I74" s="24"/>
      <c r="J74" s="24"/>
      <c r="K74" s="24"/>
      <c r="L74" s="24"/>
      <c r="M74" s="24"/>
      <c r="N74" s="24"/>
      <c r="O74" s="24"/>
      <c r="P74" s="24"/>
      <c r="Q74" s="24"/>
      <c r="R74" s="24"/>
      <c r="S74" s="24"/>
      <c r="T74" s="24"/>
      <c r="U74" s="24"/>
      <c r="V74" s="24"/>
      <c r="W74" s="24"/>
      <c r="X74" s="24"/>
      <c r="Y74" s="24"/>
      <c r="Z74" s="24"/>
      <c r="AA74" s="24"/>
      <c r="AB74" s="24"/>
      <c r="AC74" s="24"/>
      <c r="AD74" s="24"/>
      <c r="AE74" s="24"/>
      <c r="AF74" s="24"/>
      <c r="AG74" s="24"/>
      <c r="AH74" s="24"/>
      <c r="AI74" s="24"/>
      <c r="AJ74" s="24"/>
      <c r="AK74" s="24"/>
      <c r="AL74" s="24"/>
      <c r="AM74" s="24"/>
      <c r="AN74" s="24"/>
      <c r="AO74" s="24"/>
      <c r="AP74" s="24"/>
      <c r="AQ74" s="24"/>
      <c r="AR74" s="24"/>
      <c r="AS74" s="24"/>
      <c r="AT74" s="24"/>
      <c r="AU74" s="24"/>
      <c r="AV74" s="24"/>
      <c r="AW74" s="24"/>
      <c r="AX74" s="25"/>
      <c r="AY74" s="6"/>
    </row>
    <row r="75" spans="1:51">
      <c r="A75" s="16"/>
      <c r="B75" s="6"/>
      <c r="C75" s="22"/>
      <c r="D75" s="22"/>
      <c r="E75" s="22"/>
      <c r="F75" s="22"/>
      <c r="G75" s="24"/>
      <c r="H75" s="25"/>
      <c r="I75" s="24"/>
      <c r="J75" s="24"/>
      <c r="K75" s="24"/>
      <c r="L75" s="24"/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  <c r="X75" s="24"/>
      <c r="Y75" s="24"/>
      <c r="Z75" s="24"/>
      <c r="AA75" s="24"/>
      <c r="AB75" s="24"/>
      <c r="AC75" s="24"/>
      <c r="AD75" s="24"/>
      <c r="AE75" s="24"/>
      <c r="AF75" s="24"/>
      <c r="AG75" s="24"/>
      <c r="AH75" s="24"/>
      <c r="AI75" s="24"/>
      <c r="AJ75" s="24"/>
      <c r="AK75" s="24"/>
      <c r="AL75" s="24"/>
      <c r="AM75" s="24"/>
      <c r="AN75" s="24"/>
      <c r="AO75" s="24"/>
      <c r="AP75" s="24"/>
      <c r="AQ75" s="24"/>
      <c r="AR75" s="24"/>
      <c r="AS75" s="24"/>
      <c r="AT75" s="24"/>
      <c r="AU75" s="24"/>
      <c r="AV75" s="24"/>
      <c r="AW75" s="24"/>
      <c r="AX75" s="25"/>
      <c r="AY75" s="6"/>
    </row>
    <row r="76" spans="1:51">
      <c r="A76" s="16"/>
      <c r="B76" s="6"/>
      <c r="C76" s="22"/>
      <c r="D76" s="22"/>
      <c r="E76" s="22"/>
      <c r="F76" s="22"/>
      <c r="G76" s="24"/>
      <c r="H76" s="25"/>
      <c r="I76" s="24"/>
      <c r="J76" s="24"/>
      <c r="K76" s="24"/>
      <c r="L76" s="24"/>
      <c r="M76" s="24"/>
      <c r="N76" s="24"/>
      <c r="O76" s="24"/>
      <c r="P76" s="24"/>
      <c r="Q76" s="24"/>
      <c r="R76" s="24"/>
      <c r="S76" s="24"/>
      <c r="T76" s="24"/>
      <c r="U76" s="24"/>
      <c r="V76" s="24"/>
      <c r="W76" s="24"/>
      <c r="X76" s="24"/>
      <c r="Y76" s="24"/>
      <c r="Z76" s="24"/>
      <c r="AA76" s="24"/>
      <c r="AB76" s="24"/>
      <c r="AC76" s="24"/>
      <c r="AD76" s="24"/>
      <c r="AE76" s="24"/>
      <c r="AF76" s="24"/>
      <c r="AG76" s="24"/>
      <c r="AH76" s="24"/>
      <c r="AI76" s="24"/>
      <c r="AJ76" s="24"/>
      <c r="AK76" s="24"/>
      <c r="AL76" s="24"/>
      <c r="AM76" s="24"/>
      <c r="AN76" s="24"/>
      <c r="AO76" s="24"/>
      <c r="AP76" s="24"/>
      <c r="AQ76" s="24"/>
      <c r="AR76" s="24"/>
      <c r="AS76" s="24"/>
      <c r="AT76" s="24"/>
      <c r="AU76" s="24"/>
      <c r="AV76" s="24"/>
      <c r="AW76" s="24"/>
      <c r="AX76" s="25"/>
      <c r="AY76" s="6"/>
    </row>
    <row r="77" spans="1:51">
      <c r="A77" s="16"/>
      <c r="B77" s="6"/>
      <c r="C77" s="22"/>
      <c r="D77" s="22"/>
      <c r="E77" s="22"/>
      <c r="F77" s="22"/>
      <c r="G77" s="24"/>
      <c r="H77" s="1"/>
      <c r="I77" s="24"/>
      <c r="J77" s="24"/>
      <c r="K77" s="24"/>
      <c r="L77" s="24"/>
      <c r="M77" s="24"/>
      <c r="N77" s="24"/>
      <c r="O77" s="24"/>
      <c r="P77" s="24"/>
      <c r="Q77" s="24"/>
      <c r="R77" s="24"/>
      <c r="S77" s="24"/>
      <c r="T77" s="24"/>
      <c r="U77" s="24"/>
      <c r="V77" s="24"/>
      <c r="W77" s="24"/>
      <c r="X77" s="24"/>
      <c r="Y77" s="24"/>
      <c r="Z77" s="24"/>
      <c r="AA77" s="24"/>
      <c r="AB77" s="24"/>
      <c r="AC77" s="24"/>
      <c r="AD77" s="24"/>
      <c r="AE77" s="24"/>
      <c r="AF77" s="24"/>
      <c r="AG77" s="24"/>
      <c r="AH77" s="24"/>
      <c r="AI77" s="24"/>
      <c r="AJ77" s="24"/>
      <c r="AK77" s="24"/>
      <c r="AL77" s="24"/>
      <c r="AM77" s="24"/>
      <c r="AN77" s="24"/>
      <c r="AO77" s="24"/>
      <c r="AP77" s="24"/>
      <c r="AQ77" s="24"/>
      <c r="AR77" s="24"/>
      <c r="AS77" s="24"/>
      <c r="AT77" s="24"/>
      <c r="AU77" s="24"/>
      <c r="AV77" s="24"/>
      <c r="AW77" s="24"/>
      <c r="AX77" s="25"/>
      <c r="AY77" s="6"/>
    </row>
    <row r="78" spans="1:51">
      <c r="A78" s="16"/>
      <c r="B78" s="6"/>
      <c r="C78" s="22"/>
      <c r="D78" s="22"/>
      <c r="E78" s="22"/>
      <c r="F78" s="22"/>
      <c r="G78" s="24"/>
      <c r="H78" s="24"/>
      <c r="I78" s="24"/>
      <c r="J78" s="24"/>
      <c r="K78" s="24"/>
      <c r="L78" s="24"/>
      <c r="M78" s="24"/>
      <c r="N78" s="24"/>
      <c r="O78" s="24"/>
      <c r="P78" s="24"/>
      <c r="Q78" s="24"/>
      <c r="R78" s="24"/>
      <c r="S78" s="24"/>
      <c r="T78" s="24"/>
      <c r="U78" s="24"/>
      <c r="V78" s="24"/>
      <c r="W78" s="24"/>
      <c r="X78" s="24"/>
      <c r="Y78" s="24"/>
      <c r="Z78" s="24"/>
      <c r="AA78" s="24"/>
      <c r="AB78" s="24"/>
      <c r="AC78" s="24"/>
      <c r="AD78" s="24"/>
      <c r="AE78" s="24"/>
      <c r="AF78" s="24"/>
      <c r="AG78" s="24"/>
      <c r="AH78" s="24"/>
      <c r="AI78" s="24"/>
      <c r="AJ78" s="24"/>
      <c r="AK78" s="24"/>
      <c r="AL78" s="24"/>
      <c r="AM78" s="24"/>
      <c r="AN78" s="24"/>
      <c r="AO78" s="24"/>
      <c r="AP78" s="24"/>
      <c r="AQ78" s="24"/>
      <c r="AR78" s="24"/>
      <c r="AS78" s="24"/>
      <c r="AT78" s="24"/>
      <c r="AU78" s="24"/>
      <c r="AV78" s="24"/>
      <c r="AW78" s="24"/>
      <c r="AX78" s="25"/>
      <c r="AY78" s="6"/>
    </row>
    <row r="79" spans="1:51">
      <c r="A79" s="16"/>
      <c r="B79" s="6"/>
      <c r="C79" s="22"/>
      <c r="D79" s="22"/>
      <c r="E79" s="22"/>
      <c r="F79" s="22"/>
      <c r="G79" s="24"/>
      <c r="H79" s="1"/>
      <c r="I79" s="24"/>
      <c r="J79" s="24"/>
      <c r="K79" s="24"/>
      <c r="L79" s="24"/>
      <c r="M79" s="24"/>
      <c r="N79" s="24"/>
      <c r="O79" s="24"/>
      <c r="P79" s="24"/>
      <c r="Q79" s="24"/>
      <c r="R79" s="24"/>
      <c r="S79" s="24"/>
      <c r="T79" s="24"/>
      <c r="U79" s="24"/>
      <c r="V79" s="24"/>
      <c r="W79" s="24"/>
      <c r="X79" s="24"/>
      <c r="Y79" s="24"/>
      <c r="Z79" s="24"/>
      <c r="AA79" s="24"/>
      <c r="AB79" s="24"/>
      <c r="AC79" s="24"/>
      <c r="AD79" s="24"/>
      <c r="AE79" s="24"/>
      <c r="AF79" s="24"/>
      <c r="AG79" s="24"/>
      <c r="AH79" s="24"/>
      <c r="AI79" s="24"/>
      <c r="AJ79" s="24"/>
      <c r="AK79" s="24"/>
      <c r="AL79" s="24"/>
      <c r="AM79" s="24"/>
      <c r="AN79" s="24"/>
      <c r="AO79" s="24"/>
      <c r="AP79" s="24"/>
      <c r="AQ79" s="24"/>
      <c r="AR79" s="24"/>
      <c r="AS79" s="24"/>
      <c r="AT79" s="24"/>
      <c r="AU79" s="24"/>
      <c r="AV79" s="24"/>
      <c r="AW79" s="24"/>
      <c r="AX79" s="25"/>
      <c r="AY79" s="6"/>
    </row>
    <row r="80" spans="1:51">
      <c r="A80" s="16"/>
      <c r="B80" s="6"/>
      <c r="C80" s="22"/>
      <c r="D80" s="22"/>
      <c r="E80" s="22"/>
      <c r="F80" s="22"/>
      <c r="G80" s="24"/>
      <c r="H80" s="28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4"/>
      <c r="AP80" s="24"/>
      <c r="AQ80" s="24"/>
      <c r="AR80" s="24"/>
      <c r="AS80" s="24"/>
      <c r="AT80" s="24"/>
      <c r="AU80" s="24"/>
      <c r="AV80" s="24"/>
      <c r="AW80" s="24"/>
      <c r="AX80" s="25"/>
      <c r="AY80" s="6"/>
    </row>
    <row r="81" spans="1:51">
      <c r="A81" s="16"/>
      <c r="B81" s="6"/>
      <c r="C81" s="22"/>
      <c r="D81" s="22"/>
      <c r="E81" s="22"/>
      <c r="F81" s="22"/>
      <c r="G81" s="24"/>
      <c r="H81" s="25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24"/>
      <c r="AP81" s="24"/>
      <c r="AQ81" s="24"/>
      <c r="AR81" s="24"/>
      <c r="AS81" s="24"/>
      <c r="AT81" s="24"/>
      <c r="AU81" s="24"/>
      <c r="AV81" s="24"/>
      <c r="AW81" s="24"/>
      <c r="AX81" s="25"/>
      <c r="AY81" s="6"/>
    </row>
    <row r="82" spans="1:51">
      <c r="A82" s="16"/>
      <c r="B82" s="6"/>
      <c r="C82" s="22"/>
      <c r="D82" s="22"/>
      <c r="E82" s="22"/>
      <c r="F82" s="22"/>
      <c r="G82" s="24"/>
      <c r="H82" s="25"/>
      <c r="I82" s="24"/>
      <c r="J82" s="24"/>
      <c r="K82" s="24"/>
      <c r="L82" s="24"/>
      <c r="M82" s="24"/>
      <c r="N82" s="24"/>
      <c r="O82" s="24"/>
      <c r="P82" s="24"/>
      <c r="Q82" s="24"/>
      <c r="R82" s="24"/>
      <c r="S82" s="24"/>
      <c r="T82" s="24"/>
      <c r="U82" s="24"/>
      <c r="V82" s="24"/>
      <c r="W82" s="24"/>
      <c r="X82" s="24"/>
      <c r="Y82" s="24"/>
      <c r="Z82" s="24"/>
      <c r="AA82" s="24"/>
      <c r="AB82" s="24"/>
      <c r="AC82" s="24"/>
      <c r="AD82" s="24"/>
      <c r="AE82" s="24"/>
      <c r="AF82" s="24"/>
      <c r="AG82" s="24"/>
      <c r="AH82" s="24"/>
      <c r="AI82" s="24"/>
      <c r="AJ82" s="24"/>
      <c r="AK82" s="24"/>
      <c r="AL82" s="24"/>
      <c r="AM82" s="24"/>
      <c r="AN82" s="24"/>
      <c r="AO82" s="24"/>
      <c r="AP82" s="24"/>
      <c r="AQ82" s="24"/>
      <c r="AR82" s="24"/>
      <c r="AS82" s="24"/>
      <c r="AT82" s="24"/>
      <c r="AU82" s="24"/>
      <c r="AV82" s="24"/>
      <c r="AW82" s="24"/>
      <c r="AX82" s="25"/>
      <c r="AY82" s="6"/>
    </row>
    <row r="83" spans="1:51">
      <c r="A83" s="16"/>
      <c r="B83" s="6"/>
      <c r="C83" s="22"/>
      <c r="D83" s="22"/>
      <c r="E83" s="22"/>
      <c r="F83" s="22"/>
      <c r="G83" s="24"/>
      <c r="H83" s="24"/>
      <c r="I83" s="24"/>
      <c r="J83" s="24"/>
      <c r="K83" s="24"/>
      <c r="L83" s="24"/>
      <c r="M83" s="24"/>
      <c r="N83" s="24"/>
      <c r="O83" s="24"/>
      <c r="P83" s="24"/>
      <c r="Q83" s="24"/>
      <c r="R83" s="24"/>
      <c r="S83" s="24"/>
      <c r="T83" s="24"/>
      <c r="U83" s="24"/>
      <c r="V83" s="24"/>
      <c r="W83" s="24"/>
      <c r="X83" s="24"/>
      <c r="Y83" s="24"/>
      <c r="Z83" s="24"/>
      <c r="AA83" s="24"/>
      <c r="AB83" s="24"/>
      <c r="AC83" s="24"/>
      <c r="AD83" s="24"/>
      <c r="AE83" s="24"/>
      <c r="AF83" s="24"/>
      <c r="AG83" s="24"/>
      <c r="AH83" s="24"/>
      <c r="AI83" s="24"/>
      <c r="AJ83" s="24"/>
      <c r="AK83" s="24"/>
      <c r="AL83" s="24"/>
      <c r="AM83" s="24"/>
      <c r="AN83" s="24"/>
      <c r="AO83" s="24"/>
      <c r="AP83" s="24"/>
      <c r="AQ83" s="24"/>
      <c r="AR83" s="24"/>
      <c r="AS83" s="24"/>
      <c r="AT83" s="24"/>
      <c r="AU83" s="24"/>
      <c r="AV83" s="24"/>
      <c r="AW83" s="24"/>
      <c r="AX83" s="25"/>
      <c r="AY83" s="6"/>
    </row>
    <row r="84" spans="1:51">
      <c r="A84" s="16"/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  <c r="AA84" s="17"/>
      <c r="AB84" s="17"/>
      <c r="AC84" s="17"/>
      <c r="AD84" s="17"/>
      <c r="AE84" s="17"/>
      <c r="AF84" s="17"/>
      <c r="AG84" s="17"/>
      <c r="AH84" s="17"/>
      <c r="AI84" s="17"/>
      <c r="AJ84" s="17"/>
      <c r="AK84" s="17"/>
      <c r="AL84" s="17"/>
      <c r="AM84" s="17"/>
      <c r="AN84" s="17"/>
      <c r="AO84" s="17"/>
      <c r="AP84" s="17"/>
      <c r="AQ84" s="17"/>
      <c r="AR84" s="17"/>
      <c r="AS84" s="17"/>
      <c r="AT84" s="17"/>
      <c r="AU84" s="17"/>
      <c r="AV84" s="17"/>
      <c r="AW84" s="17"/>
      <c r="AX84" s="17"/>
      <c r="AY84" s="17"/>
    </row>
    <row r="85" spans="1:51">
      <c r="A85" s="16"/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  <c r="AA85" s="17"/>
      <c r="AB85" s="17"/>
      <c r="AC85" s="17"/>
      <c r="AD85" s="17"/>
      <c r="AE85" s="17"/>
      <c r="AF85" s="17"/>
      <c r="AG85" s="17"/>
      <c r="AH85" s="17"/>
      <c r="AI85" s="17"/>
      <c r="AJ85" s="17"/>
      <c r="AK85" s="17"/>
      <c r="AL85" s="17"/>
      <c r="AM85" s="17"/>
      <c r="AN85" s="17"/>
      <c r="AO85" s="17"/>
      <c r="AP85" s="17"/>
      <c r="AQ85" s="17"/>
      <c r="AR85" s="17"/>
      <c r="AS85" s="17"/>
      <c r="AT85" s="17"/>
      <c r="AU85" s="17"/>
      <c r="AV85" s="17"/>
      <c r="AW85" s="17"/>
      <c r="AX85" s="17"/>
      <c r="AY85" s="17"/>
    </row>
    <row r="86" spans="1:51">
      <c r="A86" s="16"/>
      <c r="B86" s="17"/>
      <c r="C86" s="17"/>
      <c r="D86" s="17"/>
      <c r="E86" s="17"/>
      <c r="F86" s="17"/>
      <c r="G86" s="17"/>
      <c r="H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7"/>
      <c r="AA86" s="17"/>
      <c r="AB86" s="17"/>
      <c r="AC86" s="17"/>
      <c r="AD86" s="17"/>
      <c r="AE86" s="17"/>
      <c r="AF86" s="17"/>
      <c r="AG86" s="17"/>
      <c r="AH86" s="17"/>
      <c r="AI86" s="17"/>
      <c r="AJ86" s="17"/>
      <c r="AK86" s="17"/>
      <c r="AL86" s="17"/>
      <c r="AM86" s="17"/>
      <c r="AN86" s="17"/>
      <c r="AO86" s="17"/>
      <c r="AP86" s="17"/>
      <c r="AQ86" s="17"/>
      <c r="AR86" s="17"/>
      <c r="AS86" s="17"/>
      <c r="AT86" s="17"/>
      <c r="AU86" s="17"/>
      <c r="AV86" s="17"/>
      <c r="AW86" s="17"/>
      <c r="AX86" s="17"/>
      <c r="AY86" s="17"/>
    </row>
  </sheetData>
  <sortState xmlns:xlrd2="http://schemas.microsoft.com/office/spreadsheetml/2017/richdata2" ref="B8:AA17">
    <sortCondition descending="1" ref="E8:E17"/>
  </sortState>
  <mergeCells count="5">
    <mergeCell ref="BF4:BF5"/>
    <mergeCell ref="B40:B41"/>
    <mergeCell ref="AY50:AY51"/>
    <mergeCell ref="AY40:AY41"/>
    <mergeCell ref="B50:B51"/>
  </mergeCells>
  <phoneticPr fontId="0" type="noConversion"/>
  <printOptions gridLines="1"/>
  <pageMargins left="0.39370078740157483" right="0" top="0.39370078740157483" bottom="0" header="0.11811023622047245" footer="0"/>
  <pageSetup paperSize="256" orientation="landscape" horizontalDpi="4294967294" verticalDpi="360" r:id="rId1"/>
  <headerFooter alignWithMargins="0"/>
  <ignoredErrors>
    <ignoredError sqref="E8:E17" formulaRange="1"/>
  </ignoredErrors>
  <drawing r:id="rId2"/>
  <legacyDrawing r:id="rId3"/>
  <controls>
    <mc:AlternateContent xmlns:mc="http://schemas.openxmlformats.org/markup-compatibility/2006">
      <mc:Choice Requires="x14">
        <control shapeId="6146" r:id="rId4" name="CommandButton1">
          <controlPr defaultSize="0" autoLine="0" r:id="rId5">
            <anchor moveWithCells="1">
              <from>
                <xdr:col>6</xdr:col>
                <xdr:colOff>0</xdr:colOff>
                <xdr:row>1</xdr:row>
                <xdr:rowOff>0</xdr:rowOff>
              </from>
              <to>
                <xdr:col>7</xdr:col>
                <xdr:colOff>114300</xdr:colOff>
                <xdr:row>1</xdr:row>
                <xdr:rowOff>228600</xdr:rowOff>
              </to>
            </anchor>
          </controlPr>
        </control>
      </mc:Choice>
      <mc:Fallback>
        <control shapeId="6146" r:id="rId4" name="CommandButton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5</vt:i4>
      </vt:variant>
      <vt:variant>
        <vt:lpstr>Benoemde bereiken</vt:lpstr>
      </vt:variant>
      <vt:variant>
        <vt:i4>5</vt:i4>
      </vt:variant>
    </vt:vector>
  </HeadingPairs>
  <TitlesOfParts>
    <vt:vector size="10" baseType="lpstr">
      <vt:lpstr>weekscore 30 st.</vt:lpstr>
      <vt:lpstr>Gemidd. 30 st.</vt:lpstr>
      <vt:lpstr>Punten </vt:lpstr>
      <vt:lpstr>Weeksc. 20 st.</vt:lpstr>
      <vt:lpstr>Gemidd. 20 st.</vt:lpstr>
      <vt:lpstr>'Gemidd. 20 st.'!Afdrukbereik</vt:lpstr>
      <vt:lpstr>'Gemidd. 30 st.'!Afdrukbereik</vt:lpstr>
      <vt:lpstr>'Punten '!Afdrukbereik</vt:lpstr>
      <vt:lpstr>'Weeksc. 20 st.'!Afdrukbereik</vt:lpstr>
      <vt:lpstr>'weekscore 30 st.'!Afdrukbereik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P.Kant.</dc:creator>
  <cp:lastModifiedBy>JE de Haan</cp:lastModifiedBy>
  <cp:lastPrinted>2025-02-07T07:05:19Z</cp:lastPrinted>
  <dcterms:created xsi:type="dcterms:W3CDTF">2002-07-02T10:02:28Z</dcterms:created>
  <dcterms:modified xsi:type="dcterms:W3CDTF">2025-02-07T10:00:53Z</dcterms:modified>
</cp:coreProperties>
</file>