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AC0B43D-84F1-4D2D-BDA6-635FE2E3CD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induitslag" sheetId="10" r:id="rId1"/>
  </sheets>
  <definedNames>
    <definedName name="_xlnm.Print_Area" localSheetId="0">einduitslag!$A$2:$I$51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0" l="1"/>
  <c r="I44" i="10"/>
  <c r="BR44" i="10"/>
  <c r="BR43" i="10"/>
  <c r="BR42" i="10"/>
  <c r="BR41" i="10"/>
  <c r="BR40" i="10"/>
  <c r="BR39" i="10"/>
  <c r="BR34" i="10"/>
  <c r="BR33" i="10"/>
  <c r="BR32" i="10"/>
  <c r="BR31" i="10"/>
  <c r="BR30" i="10"/>
  <c r="BR29" i="10"/>
  <c r="BR25" i="10"/>
  <c r="BR24" i="10"/>
  <c r="BR23" i="10"/>
  <c r="BR22" i="10"/>
  <c r="BR21" i="10"/>
  <c r="BS51" i="10"/>
  <c r="BS50" i="10"/>
  <c r="BS49" i="10"/>
  <c r="BS48" i="10"/>
  <c r="BS44" i="10"/>
  <c r="BS43" i="10"/>
  <c r="BQ43" i="10" s="1"/>
  <c r="BS42" i="10"/>
  <c r="BS41" i="10"/>
  <c r="BS40" i="10"/>
  <c r="BS39" i="10"/>
  <c r="BS34" i="10"/>
  <c r="BS33" i="10"/>
  <c r="BQ33" i="10" s="1"/>
  <c r="BS32" i="10"/>
  <c r="BS31" i="10"/>
  <c r="BS30" i="10"/>
  <c r="BS29" i="10"/>
  <c r="BS25" i="10"/>
  <c r="BS24" i="10"/>
  <c r="BS23" i="10"/>
  <c r="BS22" i="10"/>
  <c r="BS21" i="10"/>
  <c r="BS16" i="10"/>
  <c r="BS15" i="10"/>
  <c r="BS14" i="10"/>
  <c r="BS13" i="10"/>
  <c r="BR16" i="10"/>
  <c r="BR15" i="10"/>
  <c r="BR14" i="10"/>
  <c r="BR13" i="10"/>
  <c r="BS11" i="10"/>
  <c r="BR12" i="10"/>
  <c r="BS12" i="10"/>
  <c r="BR11" i="10"/>
  <c r="H51" i="10"/>
  <c r="H50" i="10"/>
  <c r="H49" i="10"/>
  <c r="H48" i="10"/>
  <c r="H44" i="10"/>
  <c r="H43" i="10"/>
  <c r="H40" i="10"/>
  <c r="H42" i="10"/>
  <c r="H41" i="10"/>
  <c r="H39" i="10"/>
  <c r="H34" i="10"/>
  <c r="H33" i="10"/>
  <c r="H29" i="10"/>
  <c r="H32" i="10"/>
  <c r="H30" i="10"/>
  <c r="H31" i="10"/>
  <c r="H25" i="10"/>
  <c r="H24" i="10"/>
  <c r="H23" i="10"/>
  <c r="H22" i="10"/>
  <c r="H21" i="10"/>
  <c r="H12" i="10"/>
  <c r="H16" i="10"/>
  <c r="H14" i="10"/>
  <c r="H13" i="10"/>
  <c r="H15" i="10"/>
  <c r="H11" i="10"/>
  <c r="AU11" i="10"/>
  <c r="AV11" i="10"/>
  <c r="AV51" i="10"/>
  <c r="AV50" i="10"/>
  <c r="AV49" i="10"/>
  <c r="BR50" i="10" s="1"/>
  <c r="BQ50" i="10" s="1"/>
  <c r="AV48" i="10"/>
  <c r="BR48" i="10" s="1"/>
  <c r="BQ48" i="10" s="1"/>
  <c r="AV44" i="10"/>
  <c r="AV43" i="10"/>
  <c r="AV40" i="10"/>
  <c r="AV41" i="10"/>
  <c r="AV42" i="10"/>
  <c r="AV39" i="10"/>
  <c r="AV34" i="10"/>
  <c r="AV29" i="10"/>
  <c r="AV30" i="10"/>
  <c r="AV32" i="10"/>
  <c r="AV31" i="10"/>
  <c r="AV33" i="10"/>
  <c r="AV25" i="10"/>
  <c r="AV24" i="10"/>
  <c r="AV22" i="10"/>
  <c r="AV23" i="10"/>
  <c r="AV21" i="10"/>
  <c r="AU51" i="10"/>
  <c r="AU50" i="10"/>
  <c r="AU49" i="10"/>
  <c r="AU48" i="10"/>
  <c r="AU44" i="10"/>
  <c r="AT44" i="10" s="1"/>
  <c r="AU43" i="10"/>
  <c r="AU40" i="10"/>
  <c r="AT40" i="10" s="1"/>
  <c r="AU41" i="10"/>
  <c r="AU42" i="10"/>
  <c r="AU39" i="10"/>
  <c r="AU34" i="10"/>
  <c r="AT34" i="10" s="1"/>
  <c r="AU29" i="10"/>
  <c r="AU30" i="10"/>
  <c r="AT30" i="10" s="1"/>
  <c r="AU32" i="10"/>
  <c r="AU31" i="10"/>
  <c r="AT31" i="10" s="1"/>
  <c r="AU33" i="10"/>
  <c r="AU25" i="10"/>
  <c r="AU24" i="10"/>
  <c r="AU22" i="10"/>
  <c r="AU23" i="10"/>
  <c r="AU21" i="10"/>
  <c r="AV14" i="10"/>
  <c r="AV12" i="10"/>
  <c r="AV13" i="10"/>
  <c r="AV15" i="10"/>
  <c r="AV16" i="10"/>
  <c r="AU14" i="10"/>
  <c r="AU12" i="10"/>
  <c r="AU13" i="10"/>
  <c r="AU15" i="10"/>
  <c r="AU16" i="10"/>
  <c r="F13" i="10"/>
  <c r="F14" i="10"/>
  <c r="F16" i="10"/>
  <c r="F11" i="10"/>
  <c r="F15" i="10"/>
  <c r="F12" i="10"/>
  <c r="F22" i="10"/>
  <c r="F24" i="10"/>
  <c r="F21" i="10"/>
  <c r="F23" i="10"/>
  <c r="F25" i="10"/>
  <c r="F48" i="10"/>
  <c r="F50" i="10"/>
  <c r="F51" i="10"/>
  <c r="F49" i="10"/>
  <c r="F40" i="10"/>
  <c r="F43" i="10"/>
  <c r="F44" i="10"/>
  <c r="F39" i="10"/>
  <c r="F41" i="10"/>
  <c r="F42" i="10"/>
  <c r="F34" i="10"/>
  <c r="F31" i="10"/>
  <c r="F32" i="10"/>
  <c r="F29" i="10"/>
  <c r="F33" i="10"/>
  <c r="F30" i="10"/>
  <c r="AA15" i="10"/>
  <c r="Z15" i="10"/>
  <c r="D15" i="10"/>
  <c r="AA12" i="10"/>
  <c r="Z12" i="10"/>
  <c r="D12" i="10"/>
  <c r="AA11" i="10"/>
  <c r="Z11" i="10"/>
  <c r="D11" i="10"/>
  <c r="AA14" i="10"/>
  <c r="Y14" i="10" s="1"/>
  <c r="Z14" i="10"/>
  <c r="D14" i="10"/>
  <c r="AA13" i="10"/>
  <c r="Z13" i="10"/>
  <c r="D13" i="10"/>
  <c r="AA16" i="10"/>
  <c r="Z16" i="10"/>
  <c r="D16" i="10"/>
  <c r="AA25" i="10"/>
  <c r="Z25" i="10"/>
  <c r="D25" i="10"/>
  <c r="AA23" i="10"/>
  <c r="Z23" i="10"/>
  <c r="D23" i="10"/>
  <c r="AA24" i="10"/>
  <c r="Z24" i="10"/>
  <c r="D24" i="10"/>
  <c r="AA22" i="10"/>
  <c r="Z22" i="10"/>
  <c r="D21" i="10"/>
  <c r="AA21" i="10"/>
  <c r="Z21" i="10"/>
  <c r="D22" i="10"/>
  <c r="AA34" i="10"/>
  <c r="Z34" i="10"/>
  <c r="D34" i="10"/>
  <c r="AA30" i="10"/>
  <c r="Z30" i="10"/>
  <c r="D29" i="10"/>
  <c r="AA31" i="10"/>
  <c r="Z31" i="10"/>
  <c r="D31" i="10"/>
  <c r="AA32" i="10"/>
  <c r="Z32" i="10"/>
  <c r="D32" i="10"/>
  <c r="AA33" i="10"/>
  <c r="Z33" i="10"/>
  <c r="D33" i="10"/>
  <c r="AA29" i="10"/>
  <c r="Z29" i="10"/>
  <c r="D30" i="10"/>
  <c r="Z41" i="10"/>
  <c r="Z42" i="10"/>
  <c r="Z43" i="10"/>
  <c r="Z44" i="10"/>
  <c r="Z40" i="10"/>
  <c r="AA41" i="10"/>
  <c r="AA42" i="10"/>
  <c r="AA43" i="10"/>
  <c r="Y43" i="10" s="1"/>
  <c r="AA44" i="10"/>
  <c r="Y44" i="10" s="1"/>
  <c r="X44" i="10" s="1"/>
  <c r="AA40" i="10"/>
  <c r="AA39" i="10"/>
  <c r="Z39" i="10"/>
  <c r="D42" i="10"/>
  <c r="D41" i="10"/>
  <c r="D39" i="10"/>
  <c r="D43" i="10"/>
  <c r="D44" i="10"/>
  <c r="D40" i="10"/>
  <c r="D48" i="10"/>
  <c r="D51" i="10"/>
  <c r="D49" i="10"/>
  <c r="D50" i="10"/>
  <c r="BQ44" i="10"/>
  <c r="BP44" i="10" s="1"/>
  <c r="BQ39" i="10"/>
  <c r="BP39" i="10" s="1"/>
  <c r="BQ13" i="10"/>
  <c r="BQ12" i="10"/>
  <c r="BQ15" i="10"/>
  <c r="Z48" i="10"/>
  <c r="AA48" i="10"/>
  <c r="Z51" i="10"/>
  <c r="AA51" i="10"/>
  <c r="Z49" i="10"/>
  <c r="AA49" i="10"/>
  <c r="BQ14" i="10"/>
  <c r="BP14" i="10" s="1"/>
  <c r="BQ16" i="10"/>
  <c r="BQ24" i="10"/>
  <c r="BP24" i="10" s="1"/>
  <c r="BQ22" i="10"/>
  <c r="BP22" i="10" s="1"/>
  <c r="BQ21" i="10"/>
  <c r="BP21" i="10" s="1"/>
  <c r="BQ23" i="10"/>
  <c r="BP23" i="10" s="1"/>
  <c r="BQ25" i="10"/>
  <c r="BP25" i="10" s="1"/>
  <c r="BQ41" i="10"/>
  <c r="Z50" i="10"/>
  <c r="AA50" i="10"/>
  <c r="AT15" i="10"/>
  <c r="AS15" i="10" s="1"/>
  <c r="AT13" i="10"/>
  <c r="AS13" i="10" s="1"/>
  <c r="AT14" i="10"/>
  <c r="AS14" i="10" s="1"/>
  <c r="AT24" i="10"/>
  <c r="AS24" i="10" s="1"/>
  <c r="AT22" i="10"/>
  <c r="G22" i="10" s="1"/>
  <c r="AT21" i="10"/>
  <c r="AS21" i="10" s="1"/>
  <c r="AT23" i="10"/>
  <c r="AS23" i="10" s="1"/>
  <c r="AT25" i="10"/>
  <c r="AS25" i="10" s="1"/>
  <c r="AT29" i="10"/>
  <c r="AS29" i="10" s="1"/>
  <c r="AT42" i="10"/>
  <c r="AT43" i="10"/>
  <c r="G43" i="10" s="1"/>
  <c r="AT49" i="10"/>
  <c r="AS49" i="10" s="1"/>
  <c r="AT48" i="10"/>
  <c r="Y42" i="10"/>
  <c r="X42" i="10" s="1"/>
  <c r="X14" i="10" l="1"/>
  <c r="E14" i="10"/>
  <c r="BR51" i="10"/>
  <c r="BQ51" i="10" s="1"/>
  <c r="BP51" i="10" s="1"/>
  <c r="Y40" i="10"/>
  <c r="Y41" i="10"/>
  <c r="AT12" i="10"/>
  <c r="I21" i="10"/>
  <c r="BP12" i="10"/>
  <c r="AS31" i="10"/>
  <c r="X40" i="10"/>
  <c r="X43" i="10"/>
  <c r="X41" i="10"/>
  <c r="AS40" i="10"/>
  <c r="AS44" i="10"/>
  <c r="BQ42" i="10"/>
  <c r="I43" i="10" s="1"/>
  <c r="BP43" i="10"/>
  <c r="BP42" i="10"/>
  <c r="BQ40" i="10"/>
  <c r="BP40" i="10" s="1"/>
  <c r="BR49" i="10"/>
  <c r="BQ49" i="10" s="1"/>
  <c r="BP49" i="10" s="1"/>
  <c r="BQ11" i="10"/>
  <c r="BP11" i="10" s="1"/>
  <c r="BP50" i="10"/>
  <c r="I49" i="10"/>
  <c r="BP48" i="10"/>
  <c r="I48" i="10"/>
  <c r="I22" i="10"/>
  <c r="I23" i="10"/>
  <c r="AT11" i="10"/>
  <c r="AS11" i="10" s="1"/>
  <c r="AS34" i="10"/>
  <c r="BQ34" i="10"/>
  <c r="I34" i="10" s="1"/>
  <c r="AT33" i="10"/>
  <c r="AT32" i="10"/>
  <c r="G32" i="10" s="1"/>
  <c r="AS33" i="10"/>
  <c r="AS32" i="10"/>
  <c r="AS30" i="10"/>
  <c r="AS12" i="10"/>
  <c r="AT16" i="10"/>
  <c r="AS16" i="10" s="1"/>
  <c r="AT39" i="10"/>
  <c r="AS39" i="10" s="1"/>
  <c r="I13" i="10"/>
  <c r="I15" i="10"/>
  <c r="I42" i="10"/>
  <c r="G29" i="10"/>
  <c r="Y16" i="10"/>
  <c r="E16" i="10" s="1"/>
  <c r="G21" i="10"/>
  <c r="G15" i="10"/>
  <c r="I39" i="10"/>
  <c r="BQ30" i="10"/>
  <c r="BP30" i="10" s="1"/>
  <c r="AT50" i="10"/>
  <c r="AS50" i="10" s="1"/>
  <c r="G30" i="10"/>
  <c r="I16" i="10"/>
  <c r="I50" i="10"/>
  <c r="G33" i="10"/>
  <c r="G31" i="10"/>
  <c r="G34" i="10"/>
  <c r="Y13" i="10"/>
  <c r="E13" i="10" s="1"/>
  <c r="Y11" i="10"/>
  <c r="E11" i="10" s="1"/>
  <c r="I40" i="10"/>
  <c r="I11" i="10"/>
  <c r="E40" i="10"/>
  <c r="E43" i="10"/>
  <c r="E44" i="10"/>
  <c r="AS43" i="10"/>
  <c r="AS22" i="10"/>
  <c r="I24" i="10"/>
  <c r="G42" i="10"/>
  <c r="G25" i="10"/>
  <c r="G23" i="10"/>
  <c r="G12" i="10"/>
  <c r="BP41" i="10"/>
  <c r="I25" i="10"/>
  <c r="I14" i="10"/>
  <c r="Y49" i="10"/>
  <c r="Y29" i="10"/>
  <c r="Y32" i="10"/>
  <c r="E32" i="10" s="1"/>
  <c r="Y30" i="10"/>
  <c r="Y21" i="10"/>
  <c r="AS48" i="10"/>
  <c r="AS42" i="10"/>
  <c r="BP15" i="10"/>
  <c r="BQ29" i="10"/>
  <c r="BP29" i="10" s="1"/>
  <c r="BQ32" i="10"/>
  <c r="BP32" i="10" s="1"/>
  <c r="BQ31" i="10"/>
  <c r="BP31" i="10" s="1"/>
  <c r="Y39" i="10"/>
  <c r="E42" i="10" s="1"/>
  <c r="Y33" i="10"/>
  <c r="E33" i="10" s="1"/>
  <c r="Y31" i="10"/>
  <c r="E31" i="10" s="1"/>
  <c r="Y34" i="10"/>
  <c r="E34" i="10" s="1"/>
  <c r="BP33" i="10"/>
  <c r="G40" i="10"/>
  <c r="C40" i="10" s="1"/>
  <c r="G24" i="10"/>
  <c r="G14" i="10"/>
  <c r="G13" i="10"/>
  <c r="G11" i="10"/>
  <c r="I41" i="10"/>
  <c r="BP13" i="10"/>
  <c r="Y51" i="10"/>
  <c r="E51" i="10" s="1"/>
  <c r="Y48" i="10"/>
  <c r="AT51" i="10"/>
  <c r="AS51" i="10" s="1"/>
  <c r="AT41" i="10"/>
  <c r="AS41" i="10" s="1"/>
  <c r="Y22" i="10"/>
  <c r="Y23" i="10"/>
  <c r="Y50" i="10"/>
  <c r="E50" i="10" s="1"/>
  <c r="Y24" i="10"/>
  <c r="E24" i="10" s="1"/>
  <c r="Y25" i="10"/>
  <c r="E25" i="10" s="1"/>
  <c r="X11" i="10"/>
  <c r="X13" i="10"/>
  <c r="Y12" i="10"/>
  <c r="E12" i="10" s="1"/>
  <c r="Y15" i="10"/>
  <c r="E15" i="10" s="1"/>
  <c r="C15" i="10" s="1"/>
  <c r="X49" i="10"/>
  <c r="X48" i="10"/>
  <c r="I30" i="10"/>
  <c r="I32" i="10"/>
  <c r="X50" i="10"/>
  <c r="X39" i="10"/>
  <c r="X34" i="10"/>
  <c r="X21" i="10"/>
  <c r="BP34" i="10"/>
  <c r="BP16" i="10"/>
  <c r="E29" i="10" l="1"/>
  <c r="I12" i="10"/>
  <c r="C12" i="10" s="1"/>
  <c r="I51" i="10"/>
  <c r="I29" i="10"/>
  <c r="C29" i="10" s="1"/>
  <c r="C11" i="10"/>
  <c r="X33" i="10"/>
  <c r="G50" i="10"/>
  <c r="C50" i="10" s="1"/>
  <c r="C34" i="10"/>
  <c r="X16" i="10"/>
  <c r="X31" i="10"/>
  <c r="G39" i="10"/>
  <c r="G16" i="10"/>
  <c r="C16" i="10" s="1"/>
  <c r="C42" i="10"/>
  <c r="C43" i="10"/>
  <c r="I33" i="10"/>
  <c r="C33" i="10" s="1"/>
  <c r="X24" i="10"/>
  <c r="C14" i="10"/>
  <c r="X25" i="10"/>
  <c r="E39" i="10"/>
  <c r="E41" i="10"/>
  <c r="C25" i="10"/>
  <c r="G41" i="10"/>
  <c r="C13" i="10"/>
  <c r="E48" i="10"/>
  <c r="X32" i="10"/>
  <c r="X30" i="10"/>
  <c r="G48" i="10"/>
  <c r="G51" i="10"/>
  <c r="X15" i="10"/>
  <c r="E21" i="10"/>
  <c r="C21" i="10" s="1"/>
  <c r="E23" i="10"/>
  <c r="C23" i="10" s="1"/>
  <c r="E22" i="10"/>
  <c r="C22" i="10" s="1"/>
  <c r="C24" i="10"/>
  <c r="X12" i="10"/>
  <c r="E49" i="10"/>
  <c r="E30" i="10"/>
  <c r="C30" i="10" s="1"/>
  <c r="G49" i="10"/>
  <c r="C32" i="10"/>
  <c r="I31" i="10"/>
  <c r="C31" i="10" s="1"/>
  <c r="X51" i="10"/>
  <c r="X23" i="10"/>
  <c r="X29" i="10"/>
  <c r="X22" i="10"/>
  <c r="C44" i="10"/>
  <c r="C51" i="10" l="1"/>
  <c r="C41" i="10"/>
  <c r="C39" i="10"/>
  <c r="C48" i="10"/>
  <c r="C49" i="10"/>
</calcChain>
</file>

<file path=xl/sharedStrings.xml><?xml version="1.0" encoding="utf-8"?>
<sst xmlns="http://schemas.openxmlformats.org/spreadsheetml/2006/main" count="582" uniqueCount="135">
  <si>
    <t xml:space="preserve"> </t>
  </si>
  <si>
    <t xml:space="preserve">  Klasse  A</t>
  </si>
  <si>
    <t xml:space="preserve">  Klasse  B</t>
  </si>
  <si>
    <t>Henk Goldstein</t>
  </si>
  <si>
    <t>Tiny Ploeger</t>
  </si>
  <si>
    <t>Totaal</t>
  </si>
  <si>
    <t>Punten</t>
  </si>
  <si>
    <t>Marijke Kalf</t>
  </si>
  <si>
    <t xml:space="preserve"> Wk. 1</t>
  </si>
  <si>
    <t xml:space="preserve"> Wk. 3</t>
  </si>
  <si>
    <t xml:space="preserve"> Wk. 4</t>
  </si>
  <si>
    <t xml:space="preserve"> Wk. 5</t>
  </si>
  <si>
    <t xml:space="preserve"> Wk. 6</t>
  </si>
  <si>
    <t xml:space="preserve"> Wk. 7</t>
  </si>
  <si>
    <t xml:space="preserve"> Wk. 8</t>
  </si>
  <si>
    <t xml:space="preserve"> Wk. 9</t>
  </si>
  <si>
    <t>Wk.10</t>
  </si>
  <si>
    <t>Wk.11</t>
  </si>
  <si>
    <t xml:space="preserve">  Min 2</t>
  </si>
  <si>
    <t xml:space="preserve">  1 ste</t>
  </si>
  <si>
    <t xml:space="preserve">  2 de</t>
  </si>
  <si>
    <t>Per. 1</t>
  </si>
  <si>
    <t xml:space="preserve">Per. 2 </t>
  </si>
  <si>
    <t>Per. 3</t>
  </si>
  <si>
    <t>Tot.min 2</t>
  </si>
  <si>
    <t xml:space="preserve"> Tot.</t>
  </si>
  <si>
    <t>L.ste</t>
  </si>
  <si>
    <t>Tot. P.1+</t>
  </si>
  <si>
    <t>P.2+P.3</t>
  </si>
  <si>
    <t xml:space="preserve">  Klasse  D</t>
  </si>
  <si>
    <t xml:space="preserve">  Klasse  C</t>
  </si>
  <si>
    <t>Marcel Oostrom</t>
  </si>
  <si>
    <t>Sandra Oostrom</t>
  </si>
  <si>
    <t>Monique Zonneveld</t>
  </si>
  <si>
    <t>José Kristel</t>
  </si>
  <si>
    <t>Wk.12</t>
  </si>
  <si>
    <t>Wk. 2</t>
  </si>
  <si>
    <t>Hoofdklasse</t>
  </si>
  <si>
    <t>Astrid Galjé</t>
  </si>
  <si>
    <t>M4 = kolom E</t>
  </si>
  <si>
    <t xml:space="preserve"> Wk. 25</t>
  </si>
  <si>
    <t xml:space="preserve"> Wk. 26</t>
  </si>
  <si>
    <t xml:space="preserve"> Wk. 27</t>
  </si>
  <si>
    <t xml:space="preserve"> Wk. 28</t>
  </si>
  <si>
    <t xml:space="preserve"> Wk. 29</t>
  </si>
  <si>
    <t xml:space="preserve"> Wk. 30</t>
  </si>
  <si>
    <t xml:space="preserve"> Wk. 31</t>
  </si>
  <si>
    <t xml:space="preserve"> Wk. 32</t>
  </si>
  <si>
    <t xml:space="preserve"> Wk. 33</t>
  </si>
  <si>
    <t xml:space="preserve"> Wk. 34</t>
  </si>
  <si>
    <t xml:space="preserve"> Wk. 35</t>
  </si>
  <si>
    <t>Bert Jurriaans</t>
  </si>
  <si>
    <t>M6 = G</t>
  </si>
  <si>
    <t>Periode 2</t>
  </si>
  <si>
    <t>M6 = H</t>
  </si>
  <si>
    <t>M6 = I</t>
  </si>
  <si>
    <t>M 5 = C</t>
  </si>
  <si>
    <t>Willy Schreuder</t>
  </si>
  <si>
    <t xml:space="preserve">Jacqueline Heijnis </t>
  </si>
  <si>
    <t xml:space="preserve">Kees Raa </t>
  </si>
  <si>
    <t xml:space="preserve">Alberdien Jurriaans </t>
  </si>
  <si>
    <t>M5 =G</t>
  </si>
  <si>
    <t>Seizoen '120 -'21</t>
  </si>
  <si>
    <t>5-5</t>
  </si>
  <si>
    <t>12-5</t>
  </si>
  <si>
    <t xml:space="preserve"> Wk. 36</t>
  </si>
  <si>
    <t xml:space="preserve"> Wk. 37</t>
  </si>
  <si>
    <t xml:space="preserve"> Wk. 38</t>
  </si>
  <si>
    <t>19-5</t>
  </si>
  <si>
    <t xml:space="preserve"> Wk. 13</t>
  </si>
  <si>
    <t xml:space="preserve"> Wk. 14</t>
  </si>
  <si>
    <t xml:space="preserve"> Wk. 15</t>
  </si>
  <si>
    <t xml:space="preserve"> Wk. 16</t>
  </si>
  <si>
    <t xml:space="preserve"> Wk. 17</t>
  </si>
  <si>
    <t xml:space="preserve"> Wk. 18</t>
  </si>
  <si>
    <t xml:space="preserve"> Wk. 19</t>
  </si>
  <si>
    <t xml:space="preserve"> Wk. 20</t>
  </si>
  <si>
    <t xml:space="preserve"> Wk. 21</t>
  </si>
  <si>
    <t xml:space="preserve"> Wk. 22</t>
  </si>
  <si>
    <t xml:space="preserve"> Wk. 23</t>
  </si>
  <si>
    <t xml:space="preserve"> Wk. 24</t>
  </si>
  <si>
    <t>M5 = F</t>
  </si>
  <si>
    <t xml:space="preserve">Carla Wolfrat  </t>
  </si>
  <si>
    <t>1-9</t>
  </si>
  <si>
    <t>8-9</t>
  </si>
  <si>
    <t>22-9</t>
  </si>
  <si>
    <t>29-9</t>
  </si>
  <si>
    <t>M5= E</t>
  </si>
  <si>
    <t>6-10</t>
  </si>
  <si>
    <t>13-10</t>
  </si>
  <si>
    <t>20-10</t>
  </si>
  <si>
    <t>27-10</t>
  </si>
  <si>
    <t>3-11</t>
  </si>
  <si>
    <t>10-11</t>
  </si>
  <si>
    <t>17-11</t>
  </si>
  <si>
    <t>24-11</t>
  </si>
  <si>
    <t>19-1</t>
  </si>
  <si>
    <t>26-1</t>
  </si>
  <si>
    <t>2-2</t>
  </si>
  <si>
    <t>9-2</t>
  </si>
  <si>
    <t>16-2</t>
  </si>
  <si>
    <t>23-2</t>
  </si>
  <si>
    <t>2-3</t>
  </si>
  <si>
    <t>9-3</t>
  </si>
  <si>
    <t>16-3</t>
  </si>
  <si>
    <t>23-3</t>
  </si>
  <si>
    <t>30-3</t>
  </si>
  <si>
    <t>4-12</t>
  </si>
  <si>
    <t>11-12</t>
  </si>
  <si>
    <t>18-12</t>
  </si>
  <si>
    <t>Periode 3</t>
  </si>
  <si>
    <t>6-4</t>
  </si>
  <si>
    <t>13-4</t>
  </si>
  <si>
    <t>20-4</t>
  </si>
  <si>
    <t>4-5</t>
  </si>
  <si>
    <t>11-5</t>
  </si>
  <si>
    <t>18-5</t>
  </si>
  <si>
    <t>25-5</t>
  </si>
  <si>
    <t>M 6 = I</t>
  </si>
  <si>
    <t xml:space="preserve">Fred Udo  </t>
  </si>
  <si>
    <t>Einduitslag</t>
  </si>
  <si>
    <t>EINDUITSLAG</t>
  </si>
  <si>
    <t>M5 = C</t>
  </si>
  <si>
    <t xml:space="preserve">Klaas Hopman </t>
  </si>
  <si>
    <r>
      <t xml:space="preserve">Leonne Heijnis </t>
    </r>
    <r>
      <rPr>
        <b/>
        <i/>
        <sz val="11"/>
        <color rgb="FFFF0000"/>
        <rFont val="Spranq Eco Sans"/>
      </rPr>
      <t xml:space="preserve"> </t>
    </r>
  </si>
  <si>
    <r>
      <t>Joke de Haan</t>
    </r>
    <r>
      <rPr>
        <b/>
        <sz val="11"/>
        <color indexed="10"/>
        <rFont val="Spranq Eco Sans"/>
        <family val="2"/>
      </rPr>
      <t xml:space="preserve"> </t>
    </r>
  </si>
  <si>
    <r>
      <t xml:space="preserve">Jaap Ploeger </t>
    </r>
    <r>
      <rPr>
        <b/>
        <i/>
        <sz val="11"/>
        <color indexed="10"/>
        <rFont val="Spranq Eco Sans"/>
        <family val="2"/>
      </rPr>
      <t xml:space="preserve">   </t>
    </r>
  </si>
  <si>
    <t xml:space="preserve">Erik Tjong Kim Sang </t>
  </si>
  <si>
    <t xml:space="preserve">Adriaan Joor  </t>
  </si>
  <si>
    <t xml:space="preserve">Willy den  Boer  </t>
  </si>
  <si>
    <r>
      <t xml:space="preserve">Willy Roos </t>
    </r>
    <r>
      <rPr>
        <b/>
        <i/>
        <sz val="11"/>
        <color rgb="FFFF0000"/>
        <rFont val="Spranq Eco Sans"/>
      </rPr>
      <t xml:space="preserve"> </t>
    </r>
  </si>
  <si>
    <r>
      <t xml:space="preserve">Enja Kuijt </t>
    </r>
    <r>
      <rPr>
        <b/>
        <sz val="11"/>
        <color indexed="10"/>
        <rFont val="Spranq Eco Sans"/>
        <family val="2"/>
      </rPr>
      <t xml:space="preserve"> </t>
    </r>
  </si>
  <si>
    <r>
      <t xml:space="preserve">Martijn Stadt </t>
    </r>
    <r>
      <rPr>
        <b/>
        <i/>
        <sz val="11"/>
        <color rgb="FFFF0000"/>
        <rFont val="Spranq Eco Sans"/>
      </rPr>
      <t xml:space="preserve"> </t>
    </r>
  </si>
  <si>
    <t xml:space="preserve">Rina Verburgh </t>
  </si>
  <si>
    <t xml:space="preserve">Jan Romeijn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</si>
</sst>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7" formatCode="d/m;@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36"/>
      <color indexed="1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Spranq eco sans"/>
      <family val="2"/>
    </font>
    <font>
      <sz val="9"/>
      <name val="Spranq eco sans"/>
      <family val="2"/>
    </font>
    <font>
      <b/>
      <i/>
      <sz val="14"/>
      <color indexed="10"/>
      <name val="Spranq Eco Sans"/>
      <family val="2"/>
    </font>
    <font>
      <b/>
      <sz val="9"/>
      <name val="Spranq Eco Sans"/>
      <family val="2"/>
    </font>
    <font>
      <sz val="10"/>
      <name val="Spranq eco sans"/>
      <family val="2"/>
    </font>
    <font>
      <b/>
      <i/>
      <sz val="9"/>
      <name val="Spranq Eco Sans"/>
      <family val="2"/>
    </font>
    <font>
      <b/>
      <sz val="10"/>
      <name val="Spranq eco sans"/>
      <family val="2"/>
    </font>
    <font>
      <i/>
      <sz val="9"/>
      <name val="Spranq Eco Sans"/>
      <family val="2"/>
    </font>
    <font>
      <b/>
      <sz val="9"/>
      <color indexed="8"/>
      <name val="Spranq eco sans"/>
      <family val="2"/>
    </font>
    <font>
      <i/>
      <sz val="10"/>
      <name val="Spranq Eco Sans"/>
      <family val="2"/>
    </font>
    <font>
      <b/>
      <i/>
      <sz val="12"/>
      <name val="Spranq Eco Sans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Spranq Eco Sans"/>
      <family val="2"/>
    </font>
    <font>
      <i/>
      <sz val="11"/>
      <name val="Spranq Eco Sans"/>
      <family val="2"/>
    </font>
    <font>
      <b/>
      <i/>
      <sz val="11"/>
      <color indexed="10"/>
      <name val="Spranq Eco Sans"/>
      <family val="2"/>
    </font>
    <font>
      <i/>
      <sz val="11"/>
      <name val="Spranq Eco Sans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Spranq Eco Sans"/>
      <family val="2"/>
    </font>
    <font>
      <b/>
      <i/>
      <sz val="11"/>
      <color rgb="FFFF0000"/>
      <name val="Spranq Eco Sans"/>
    </font>
    <font>
      <sz val="9"/>
      <name val="Spranq Eco Sans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6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17" fillId="0" borderId="0" xfId="0" applyFont="1"/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quotePrefix="1" applyNumberFormat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quotePrefix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Border="1"/>
    <xf numFmtId="0" fontId="9" fillId="0" borderId="0" xfId="0" applyFont="1" applyFill="1" applyAlignment="1">
      <alignment horizont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19" fillId="0" borderId="0" xfId="0" applyFont="1"/>
    <xf numFmtId="0" fontId="0" fillId="0" borderId="0" xfId="0" applyBorder="1" applyAlignment="1">
      <alignment horizontal="center"/>
    </xf>
    <xf numFmtId="0" fontId="20" fillId="0" borderId="0" xfId="0" applyFont="1"/>
    <xf numFmtId="0" fontId="12" fillId="0" borderId="0" xfId="0" applyFont="1" applyFill="1"/>
    <xf numFmtId="0" fontId="21" fillId="0" borderId="0" xfId="0" quotePrefix="1" applyFont="1" applyBorder="1" applyAlignment="1">
      <alignment horizontal="center" vertical="center"/>
    </xf>
    <xf numFmtId="0" fontId="12" fillId="0" borderId="0" xfId="0" applyFont="1" applyFill="1" applyBorder="1"/>
    <xf numFmtId="0" fontId="21" fillId="0" borderId="0" xfId="0" applyFont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 vertical="center"/>
    </xf>
    <xf numFmtId="0" fontId="0" fillId="0" borderId="0" xfId="0" applyFill="1" applyBorder="1"/>
    <xf numFmtId="0" fontId="18" fillId="0" borderId="0" xfId="0" applyFont="1" applyFill="1"/>
    <xf numFmtId="0" fontId="7" fillId="0" borderId="0" xfId="0" applyFont="1" applyFill="1"/>
    <xf numFmtId="0" fontId="17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Fill="1"/>
    <xf numFmtId="0" fontId="11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67" fontId="9" fillId="0" borderId="0" xfId="0" quotePrefix="1" applyNumberFormat="1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19" fillId="0" borderId="0" xfId="0" applyFont="1" applyBorder="1"/>
    <xf numFmtId="16" fontId="9" fillId="0" borderId="0" xfId="0" quotePrefix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9" fillId="0" borderId="0" xfId="0" quotePrefix="1" applyFont="1" applyFill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left"/>
    </xf>
    <xf numFmtId="0" fontId="29" fillId="0" borderId="0" xfId="0" quotePrefix="1" applyFont="1" applyAlignment="1">
      <alignment horizontal="center" vertical="center"/>
    </xf>
    <xf numFmtId="0" fontId="30" fillId="0" borderId="0" xfId="0" applyFont="1"/>
    <xf numFmtId="0" fontId="29" fillId="0" borderId="0" xfId="0" applyFont="1" applyFill="1" applyAlignment="1">
      <alignment horizontal="center"/>
    </xf>
    <xf numFmtId="0" fontId="3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19050</xdr:rowOff>
    </xdr:from>
    <xdr:to>
      <xdr:col>1</xdr:col>
      <xdr:colOff>866775</xdr:colOff>
      <xdr:row>6</xdr:row>
      <xdr:rowOff>133350</xdr:rowOff>
    </xdr:to>
    <xdr:pic>
      <xdr:nvPicPr>
        <xdr:cNvPr id="19457" name="Picture 47" descr="img827">
          <a:extLst>
            <a:ext uri="{FF2B5EF4-FFF2-40B4-BE49-F238E27FC236}">
              <a16:creationId xmlns:a16="http://schemas.microsoft.com/office/drawing/2014/main" id="{00000000-0008-0000-0100-00000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-18000"/>
        </a:blip>
        <a:srcRect/>
        <a:stretch>
          <a:fillRect/>
        </a:stretch>
      </xdr:blipFill>
      <xdr:spPr bwMode="auto">
        <a:xfrm>
          <a:off x="161925" y="581025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952500</xdr:colOff>
      <xdr:row>4</xdr:row>
      <xdr:rowOff>28575</xdr:rowOff>
    </xdr:from>
    <xdr:to>
      <xdr:col>2</xdr:col>
      <xdr:colOff>762000</xdr:colOff>
      <xdr:row>6</xdr:row>
      <xdr:rowOff>76200</xdr:rowOff>
    </xdr:to>
    <xdr:sp macro="" textlink="">
      <xdr:nvSpPr>
        <xdr:cNvPr id="19465" name="WordArt 18">
          <a:extLst>
            <a:ext uri="{FF2B5EF4-FFF2-40B4-BE49-F238E27FC236}">
              <a16:creationId xmlns:a16="http://schemas.microsoft.com/office/drawing/2014/main" id="{00000000-0008-0000-0100-0000094C0000}"/>
            </a:ext>
          </a:extLst>
        </xdr:cNvPr>
        <xdr:cNvSpPr>
          <a:spLocks noChangeArrowheads="1" noChangeShapeType="1"/>
        </xdr:cNvSpPr>
      </xdr:nvSpPr>
      <xdr:spPr bwMode="auto">
        <a:xfrm>
          <a:off x="1171575" y="971550"/>
          <a:ext cx="1038225" cy="485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nl-NL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30 St. Comp.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</xdr:col>
          <xdr:colOff>266700</xdr:colOff>
          <xdr:row>0</xdr:row>
          <xdr:rowOff>285750</xdr:rowOff>
        </xdr:to>
        <xdr:sp macro="" textlink="">
          <xdr:nvSpPr>
            <xdr:cNvPr id="19458" name="CommandButton1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0</xdr:row>
          <xdr:rowOff>0</xdr:rowOff>
        </xdr:from>
        <xdr:to>
          <xdr:col>1</xdr:col>
          <xdr:colOff>733425</xdr:colOff>
          <xdr:row>0</xdr:row>
          <xdr:rowOff>295275</xdr:rowOff>
        </xdr:to>
        <xdr:sp macro="" textlink="">
          <xdr:nvSpPr>
            <xdr:cNvPr id="19459" name="CommandButton2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0</xdr:row>
          <xdr:rowOff>0</xdr:rowOff>
        </xdr:from>
        <xdr:to>
          <xdr:col>1</xdr:col>
          <xdr:colOff>1190625</xdr:colOff>
          <xdr:row>0</xdr:row>
          <xdr:rowOff>285750</xdr:rowOff>
        </xdr:to>
        <xdr:sp macro="" textlink="">
          <xdr:nvSpPr>
            <xdr:cNvPr id="19460" name="CommandButton3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0</xdr:row>
          <xdr:rowOff>0</xdr:rowOff>
        </xdr:from>
        <xdr:to>
          <xdr:col>99</xdr:col>
          <xdr:colOff>514350</xdr:colOff>
          <xdr:row>0</xdr:row>
          <xdr:rowOff>304800</xdr:rowOff>
        </xdr:to>
        <xdr:sp macro="" textlink="">
          <xdr:nvSpPr>
            <xdr:cNvPr id="19461" name="CommandButton4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0</xdr:row>
          <xdr:rowOff>0</xdr:rowOff>
        </xdr:from>
        <xdr:to>
          <xdr:col>99</xdr:col>
          <xdr:colOff>523875</xdr:colOff>
          <xdr:row>0</xdr:row>
          <xdr:rowOff>266700</xdr:rowOff>
        </xdr:to>
        <xdr:sp macro="" textlink="">
          <xdr:nvSpPr>
            <xdr:cNvPr id="19462" name="CommandButton5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0</xdr:row>
          <xdr:rowOff>0</xdr:rowOff>
        </xdr:from>
        <xdr:to>
          <xdr:col>99</xdr:col>
          <xdr:colOff>485775</xdr:colOff>
          <xdr:row>0</xdr:row>
          <xdr:rowOff>285750</xdr:rowOff>
        </xdr:to>
        <xdr:sp macro="" textlink="">
          <xdr:nvSpPr>
            <xdr:cNvPr id="19463" name="CommandButton6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0</xdr:row>
          <xdr:rowOff>0</xdr:rowOff>
        </xdr:from>
        <xdr:to>
          <xdr:col>99</xdr:col>
          <xdr:colOff>495300</xdr:colOff>
          <xdr:row>0</xdr:row>
          <xdr:rowOff>295275</xdr:rowOff>
        </xdr:to>
        <xdr:sp macro="" textlink="">
          <xdr:nvSpPr>
            <xdr:cNvPr id="19464" name="CommandButton7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7">
    <pageSetUpPr fitToPage="1"/>
  </sheetPr>
  <dimension ref="A1:CU105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CJ48" sqref="CJ48"/>
    </sheetView>
  </sheetViews>
  <sheetFormatPr defaultRowHeight="12.75"/>
  <cols>
    <col min="1" max="1" width="3.28515625" customWidth="1"/>
    <col min="2" max="2" width="29.85546875" customWidth="1"/>
    <col min="3" max="3" width="14.140625" customWidth="1"/>
    <col min="4" max="4" width="7.28515625" hidden="1" customWidth="1"/>
    <col min="5" max="5" width="11.85546875" customWidth="1"/>
    <col min="6" max="6" width="7.85546875" hidden="1" customWidth="1"/>
    <col min="7" max="7" width="12.85546875" customWidth="1"/>
    <col min="8" max="8" width="7.42578125" hidden="1" customWidth="1"/>
    <col min="9" max="9" width="10.85546875" customWidth="1"/>
    <col min="10" max="10" width="6" hidden="1" customWidth="1"/>
    <col min="11" max="14" width="5.7109375" hidden="1" customWidth="1"/>
    <col min="15" max="15" width="6.7109375" hidden="1" customWidth="1"/>
    <col min="16" max="16" width="5.7109375" hidden="1" customWidth="1"/>
    <col min="17" max="17" width="6.5703125" hidden="1" customWidth="1"/>
    <col min="18" max="20" width="5.7109375" hidden="1" customWidth="1"/>
    <col min="21" max="22" width="6.28515625" style="6" hidden="1" customWidth="1"/>
    <col min="23" max="23" width="4.28515625" style="6" hidden="1" customWidth="1"/>
    <col min="24" max="26" width="7.140625" hidden="1" customWidth="1"/>
    <col min="27" max="27" width="8.7109375" hidden="1" customWidth="1"/>
    <col min="28" max="29" width="6.5703125" hidden="1" customWidth="1"/>
    <col min="30" max="32" width="7.7109375" hidden="1" customWidth="1"/>
    <col min="33" max="33" width="7.42578125" hidden="1" customWidth="1"/>
    <col min="34" max="34" width="6.85546875" hidden="1" customWidth="1"/>
    <col min="35" max="35" width="7.140625" hidden="1" customWidth="1"/>
    <col min="36" max="37" width="6.7109375" hidden="1" customWidth="1"/>
    <col min="38" max="39" width="6.28515625" hidden="1" customWidth="1"/>
    <col min="40" max="40" width="6.42578125" hidden="1" customWidth="1"/>
    <col min="41" max="41" width="6.5703125" style="6" hidden="1" customWidth="1"/>
    <col min="42" max="42" width="6.7109375" hidden="1" customWidth="1"/>
    <col min="43" max="43" width="7.28515625" style="6" hidden="1" customWidth="1"/>
    <col min="44" max="44" width="3.28515625" style="6" hidden="1" customWidth="1"/>
    <col min="45" max="53" width="7.140625" hidden="1" customWidth="1"/>
    <col min="54" max="54" width="6.5703125" hidden="1" customWidth="1"/>
    <col min="55" max="55" width="6.7109375" style="6" hidden="1" customWidth="1"/>
    <col min="56" max="56" width="7" hidden="1" customWidth="1"/>
    <col min="57" max="57" width="6.7109375" hidden="1" customWidth="1"/>
    <col min="58" max="58" width="6.42578125" hidden="1" customWidth="1"/>
    <col min="59" max="59" width="7" hidden="1" customWidth="1"/>
    <col min="60" max="60" width="7.7109375" hidden="1" customWidth="1"/>
    <col min="61" max="61" width="7" hidden="1" customWidth="1"/>
    <col min="62" max="62" width="7.28515625" hidden="1" customWidth="1"/>
    <col min="63" max="63" width="6.42578125" hidden="1" customWidth="1"/>
    <col min="64" max="64" width="6.5703125" hidden="1" customWidth="1"/>
    <col min="65" max="66" width="6.28515625" hidden="1" customWidth="1"/>
    <col min="67" max="67" width="5.7109375" hidden="1" customWidth="1"/>
    <col min="68" max="71" width="7.140625" hidden="1" customWidth="1"/>
    <col min="72" max="72" width="3.140625" hidden="1" customWidth="1"/>
    <col min="73" max="73" width="21.7109375" hidden="1" customWidth="1"/>
    <col min="74" max="74" width="7.7109375" hidden="1" customWidth="1"/>
    <col min="75" max="84" width="9.140625" hidden="1" customWidth="1"/>
    <col min="85" max="93" width="9.140625" customWidth="1"/>
  </cols>
  <sheetData>
    <row r="1" spans="1:83" ht="29.25" customHeight="1">
      <c r="C1" s="74" t="s">
        <v>122</v>
      </c>
      <c r="F1" t="s">
        <v>81</v>
      </c>
      <c r="G1" t="s">
        <v>61</v>
      </c>
      <c r="H1" t="s">
        <v>54</v>
      </c>
      <c r="I1" t="s">
        <v>118</v>
      </c>
      <c r="J1" t="s">
        <v>87</v>
      </c>
      <c r="P1" t="s">
        <v>52</v>
      </c>
      <c r="R1" s="6"/>
      <c r="AC1" s="3"/>
      <c r="AO1" s="6" t="s">
        <v>39</v>
      </c>
      <c r="AZ1" t="s">
        <v>56</v>
      </c>
      <c r="BD1" t="s">
        <v>55</v>
      </c>
    </row>
    <row r="2" spans="1:83" ht="15" customHeight="1">
      <c r="R2" s="6"/>
    </row>
    <row r="3" spans="1:83" ht="15" customHeight="1">
      <c r="C3" s="7" t="s">
        <v>62</v>
      </c>
      <c r="E3" s="42"/>
      <c r="G3" s="4"/>
      <c r="J3" s="10"/>
      <c r="Q3" s="7"/>
      <c r="BJ3" t="s">
        <v>0</v>
      </c>
      <c r="BN3" s="1"/>
    </row>
    <row r="4" spans="1:83" ht="15" customHeight="1">
      <c r="D4" s="70" t="s">
        <v>6</v>
      </c>
      <c r="AB4" s="1"/>
      <c r="AG4" s="7"/>
      <c r="AM4" s="1"/>
      <c r="AN4" s="1"/>
      <c r="BL4" s="1"/>
      <c r="BM4" s="1"/>
      <c r="BN4" s="1"/>
    </row>
    <row r="5" spans="1:83" ht="15" customHeight="1">
      <c r="D5" s="2"/>
      <c r="E5" s="72" t="s">
        <v>121</v>
      </c>
      <c r="F5" s="19"/>
      <c r="I5" s="44"/>
      <c r="K5" s="42"/>
      <c r="L5" s="7"/>
      <c r="M5" s="7"/>
      <c r="N5" s="7"/>
      <c r="O5" s="7"/>
      <c r="P5" s="7"/>
      <c r="Q5" s="9"/>
      <c r="T5" s="74"/>
      <c r="AB5" s="2" t="s">
        <v>53</v>
      </c>
      <c r="AC5" s="7"/>
      <c r="BB5" s="1"/>
      <c r="BD5" s="68"/>
      <c r="BF5" s="1"/>
      <c r="BG5" s="7"/>
      <c r="BI5" t="s">
        <v>0</v>
      </c>
    </row>
    <row r="6" spans="1:83" ht="19.5" customHeight="1">
      <c r="D6" s="7"/>
      <c r="E6" s="5"/>
      <c r="J6" s="2"/>
      <c r="K6" s="42"/>
      <c r="M6" s="42"/>
      <c r="N6" s="42"/>
      <c r="AC6" s="71"/>
      <c r="AW6" s="77" t="s">
        <v>110</v>
      </c>
      <c r="AY6" s="79" t="s">
        <v>120</v>
      </c>
      <c r="BB6" s="6"/>
      <c r="BD6" t="s">
        <v>0</v>
      </c>
    </row>
    <row r="7" spans="1:83" ht="15" customHeight="1">
      <c r="D7" s="3"/>
      <c r="E7" s="10"/>
      <c r="F7" s="4"/>
      <c r="G7" s="3"/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43"/>
      <c r="V7" s="43"/>
      <c r="W7" s="43"/>
      <c r="X7" s="8"/>
      <c r="Y7" s="8"/>
      <c r="Z7" s="8"/>
      <c r="AA7" s="8"/>
      <c r="AB7" s="8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83" ht="12" customHeight="1">
      <c r="A8" s="14"/>
      <c r="B8" s="80" t="s">
        <v>37</v>
      </c>
      <c r="C8" s="17" t="s">
        <v>27</v>
      </c>
      <c r="D8" s="17" t="s">
        <v>5</v>
      </c>
      <c r="E8" s="48" t="s">
        <v>24</v>
      </c>
      <c r="F8" s="17" t="s">
        <v>5</v>
      </c>
      <c r="G8" s="48" t="s">
        <v>24</v>
      </c>
      <c r="H8" s="17" t="s">
        <v>5</v>
      </c>
      <c r="I8" s="48" t="s">
        <v>24</v>
      </c>
      <c r="J8" s="15" t="s">
        <v>8</v>
      </c>
      <c r="K8" s="15" t="s">
        <v>36</v>
      </c>
      <c r="L8" s="15" t="s">
        <v>9</v>
      </c>
      <c r="M8" s="15" t="s">
        <v>10</v>
      </c>
      <c r="N8" s="15" t="s">
        <v>11</v>
      </c>
      <c r="O8" s="15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26" t="s">
        <v>35</v>
      </c>
      <c r="X8" s="25" t="s">
        <v>25</v>
      </c>
      <c r="Y8" s="25" t="s">
        <v>25</v>
      </c>
      <c r="Z8" s="25"/>
      <c r="AA8" s="25"/>
      <c r="AB8" s="15" t="s">
        <v>69</v>
      </c>
      <c r="AC8" s="15" t="s">
        <v>70</v>
      </c>
      <c r="AD8" s="15" t="s">
        <v>71</v>
      </c>
      <c r="AE8" s="15" t="s">
        <v>72</v>
      </c>
      <c r="AF8" s="15" t="s">
        <v>73</v>
      </c>
      <c r="AG8" s="15" t="s">
        <v>74</v>
      </c>
      <c r="AH8" s="15" t="s">
        <v>75</v>
      </c>
      <c r="AI8" s="15" t="s">
        <v>76</v>
      </c>
      <c r="AJ8" s="15" t="s">
        <v>77</v>
      </c>
      <c r="AK8" s="15" t="s">
        <v>78</v>
      </c>
      <c r="AL8" s="15" t="s">
        <v>79</v>
      </c>
      <c r="AM8" s="15" t="s">
        <v>80</v>
      </c>
      <c r="AS8" s="25" t="s">
        <v>25</v>
      </c>
      <c r="AT8" s="25" t="s">
        <v>25</v>
      </c>
      <c r="AU8" s="25"/>
      <c r="AV8" s="25"/>
      <c r="AW8" s="26" t="s">
        <v>40</v>
      </c>
      <c r="AX8" s="26" t="s">
        <v>41</v>
      </c>
      <c r="AY8" s="15" t="s">
        <v>42</v>
      </c>
      <c r="AZ8" s="15" t="s">
        <v>43</v>
      </c>
      <c r="BA8" s="15" t="s">
        <v>44</v>
      </c>
      <c r="BB8" s="15" t="s">
        <v>45</v>
      </c>
      <c r="BC8" s="15" t="s">
        <v>46</v>
      </c>
      <c r="BD8" s="15" t="s">
        <v>47</v>
      </c>
      <c r="BE8" s="15" t="s">
        <v>48</v>
      </c>
      <c r="BF8" s="15" t="s">
        <v>49</v>
      </c>
      <c r="BG8" s="15" t="s">
        <v>50</v>
      </c>
      <c r="BH8" s="15" t="s">
        <v>65</v>
      </c>
      <c r="BI8" s="15" t="s">
        <v>66</v>
      </c>
      <c r="BJ8" s="15" t="s">
        <v>67</v>
      </c>
      <c r="BK8" s="15"/>
      <c r="BL8" s="15"/>
      <c r="BM8" s="15"/>
      <c r="BN8" s="15"/>
      <c r="BO8" s="15"/>
      <c r="BP8" s="25" t="s">
        <v>25</v>
      </c>
      <c r="BQ8" s="25" t="s">
        <v>25</v>
      </c>
      <c r="BR8" s="25"/>
      <c r="BS8" s="25"/>
      <c r="BT8" s="11"/>
      <c r="BU8" s="80"/>
      <c r="BV8" s="15"/>
    </row>
    <row r="9" spans="1:83" ht="12" customHeight="1">
      <c r="A9" s="14"/>
      <c r="B9" s="80"/>
      <c r="C9" s="22" t="s">
        <v>28</v>
      </c>
      <c r="D9" s="17" t="s">
        <v>21</v>
      </c>
      <c r="E9" s="48" t="s">
        <v>21</v>
      </c>
      <c r="F9" s="17" t="s">
        <v>22</v>
      </c>
      <c r="G9" s="48" t="s">
        <v>22</v>
      </c>
      <c r="H9" s="17" t="s">
        <v>23</v>
      </c>
      <c r="I9" s="48" t="s">
        <v>23</v>
      </c>
      <c r="J9" s="27" t="s">
        <v>83</v>
      </c>
      <c r="K9" s="28" t="s">
        <v>84</v>
      </c>
      <c r="L9" s="65">
        <v>41897</v>
      </c>
      <c r="M9" s="28" t="s">
        <v>85</v>
      </c>
      <c r="N9" s="28" t="s">
        <v>86</v>
      </c>
      <c r="O9" s="28" t="s">
        <v>88</v>
      </c>
      <c r="P9" s="28" t="s">
        <v>89</v>
      </c>
      <c r="Q9" s="28" t="s">
        <v>90</v>
      </c>
      <c r="R9" s="28" t="s">
        <v>91</v>
      </c>
      <c r="S9" s="28" t="s">
        <v>92</v>
      </c>
      <c r="T9" s="28" t="s">
        <v>93</v>
      </c>
      <c r="U9" s="28" t="s">
        <v>94</v>
      </c>
      <c r="X9" s="25" t="s">
        <v>18</v>
      </c>
      <c r="Y9" s="25" t="s">
        <v>26</v>
      </c>
      <c r="Z9" s="25" t="s">
        <v>19</v>
      </c>
      <c r="AA9" s="25" t="s">
        <v>20</v>
      </c>
      <c r="AB9" s="28" t="s">
        <v>95</v>
      </c>
      <c r="AC9" s="28" t="s">
        <v>107</v>
      </c>
      <c r="AD9" s="28" t="s">
        <v>108</v>
      </c>
      <c r="AE9" s="28" t="s">
        <v>109</v>
      </c>
      <c r="AF9" s="29" t="s">
        <v>96</v>
      </c>
      <c r="AG9" s="29" t="s">
        <v>97</v>
      </c>
      <c r="AH9" s="29" t="s">
        <v>98</v>
      </c>
      <c r="AI9" s="29" t="s">
        <v>99</v>
      </c>
      <c r="AJ9" s="29" t="s">
        <v>100</v>
      </c>
      <c r="AK9" s="29" t="s">
        <v>101</v>
      </c>
      <c r="AL9" s="76" t="s">
        <v>102</v>
      </c>
      <c r="AM9" s="28" t="s">
        <v>103</v>
      </c>
      <c r="AN9" s="28"/>
      <c r="AO9" s="28"/>
      <c r="AP9" s="28"/>
      <c r="AQ9" s="28"/>
      <c r="AS9" s="25" t="s">
        <v>18</v>
      </c>
      <c r="AT9" s="25" t="s">
        <v>26</v>
      </c>
      <c r="AU9" s="25" t="s">
        <v>19</v>
      </c>
      <c r="AV9" s="25" t="s">
        <v>20</v>
      </c>
      <c r="AW9" s="28" t="s">
        <v>104</v>
      </c>
      <c r="AX9" s="28" t="s">
        <v>105</v>
      </c>
      <c r="AY9" s="28" t="s">
        <v>106</v>
      </c>
      <c r="AZ9" s="28" t="s">
        <v>111</v>
      </c>
      <c r="BA9" s="28" t="s">
        <v>112</v>
      </c>
      <c r="BB9" s="28" t="s">
        <v>113</v>
      </c>
      <c r="BC9" s="28" t="s">
        <v>114</v>
      </c>
      <c r="BD9" s="28" t="s">
        <v>115</v>
      </c>
      <c r="BE9" s="28" t="s">
        <v>116</v>
      </c>
      <c r="BF9" s="28" t="s">
        <v>117</v>
      </c>
      <c r="BG9" s="28"/>
      <c r="BH9" s="28"/>
      <c r="BI9" s="28"/>
      <c r="BJ9" s="28"/>
      <c r="BK9" s="28"/>
      <c r="BL9" s="28"/>
      <c r="BM9" s="28"/>
      <c r="BN9" s="28"/>
      <c r="BO9" s="28"/>
      <c r="BP9" s="25" t="s">
        <v>18</v>
      </c>
      <c r="BQ9" s="25" t="s">
        <v>26</v>
      </c>
      <c r="BR9" s="25" t="s">
        <v>19</v>
      </c>
      <c r="BS9" s="25" t="s">
        <v>20</v>
      </c>
      <c r="BT9" s="11"/>
      <c r="BU9" s="80"/>
      <c r="BV9" s="28"/>
    </row>
    <row r="10" spans="1:83" ht="6" customHeight="1">
      <c r="A10" s="14"/>
      <c r="B10" s="14"/>
      <c r="C10" s="13"/>
      <c r="D10" s="15"/>
      <c r="E10" s="17"/>
      <c r="F10" s="17"/>
      <c r="G10" s="15"/>
      <c r="H10" s="17"/>
      <c r="I10" s="17"/>
      <c r="J10" s="2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6"/>
      <c r="X10" s="25"/>
      <c r="Y10" s="25"/>
      <c r="Z10" s="25"/>
      <c r="AA10" s="25"/>
      <c r="AB10" s="15"/>
      <c r="AC10" s="5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6"/>
      <c r="AP10" s="26"/>
      <c r="AS10" s="25"/>
      <c r="AT10" s="25"/>
      <c r="AU10" s="25"/>
      <c r="AV10" s="25"/>
      <c r="AW10" s="55"/>
      <c r="AX10" s="55"/>
      <c r="AY10" s="55"/>
      <c r="AZ10" s="26"/>
      <c r="BA10" s="55"/>
      <c r="BC10" s="26"/>
      <c r="BD10" s="15"/>
      <c r="BE10" s="15"/>
      <c r="BF10" s="15"/>
      <c r="BG10" s="15"/>
      <c r="BH10" s="15"/>
      <c r="BI10" s="18"/>
      <c r="BJ10" s="15"/>
      <c r="BK10" s="15"/>
      <c r="BL10" s="15"/>
      <c r="BM10" s="15"/>
      <c r="BN10" s="15"/>
      <c r="BO10" s="15"/>
      <c r="BP10" s="25"/>
      <c r="BQ10" s="25"/>
      <c r="BR10" s="25"/>
      <c r="BS10" s="25"/>
      <c r="BT10" s="11"/>
      <c r="BU10" s="14"/>
    </row>
    <row r="11" spans="1:83" ht="13.5" customHeight="1">
      <c r="A11" s="15">
        <v>1</v>
      </c>
      <c r="B11" s="58" t="s">
        <v>123</v>
      </c>
      <c r="C11" s="32">
        <f t="shared" ref="C11:C16" si="0">SUM(E11+G11+I11)</f>
        <v>584</v>
      </c>
      <c r="D11" s="32">
        <f t="shared" ref="D11:D16" si="1">SUM(J11:W11)</f>
        <v>225</v>
      </c>
      <c r="E11" s="32">
        <f t="shared" ref="E11:E16" si="2">SUM(D11-Y11)</f>
        <v>209</v>
      </c>
      <c r="F11" s="32">
        <f t="shared" ref="F11:F16" si="3">SUM(AB11:AM11)</f>
        <v>208</v>
      </c>
      <c r="G11" s="32">
        <f t="shared" ref="G11:G16" si="4">SUM(F11-AT11)</f>
        <v>208</v>
      </c>
      <c r="H11" s="32">
        <f t="shared" ref="H11:H16" si="5">SUM(AW11:BI11)</f>
        <v>185</v>
      </c>
      <c r="I11" s="32">
        <f t="shared" ref="I11:I16" si="6">SUM(H11-BQ11)</f>
        <v>167</v>
      </c>
      <c r="J11" s="38">
        <v>22</v>
      </c>
      <c r="K11" s="38">
        <v>20</v>
      </c>
      <c r="L11" s="38">
        <v>22</v>
      </c>
      <c r="M11" s="38">
        <v>0</v>
      </c>
      <c r="N11" s="38">
        <v>20</v>
      </c>
      <c r="O11" s="38">
        <v>16</v>
      </c>
      <c r="P11" s="38">
        <v>22</v>
      </c>
      <c r="Q11" s="15">
        <v>22</v>
      </c>
      <c r="R11" s="15">
        <v>21</v>
      </c>
      <c r="S11" s="15">
        <v>21</v>
      </c>
      <c r="T11" s="15">
        <v>19</v>
      </c>
      <c r="U11" s="26">
        <v>20</v>
      </c>
      <c r="X11" s="33">
        <f t="shared" ref="X11:X16" si="7">SUM(D11-Y11)</f>
        <v>209</v>
      </c>
      <c r="Y11" s="33">
        <f t="shared" ref="Y11:Y16" si="8">SUM(Z11+AA11)</f>
        <v>16</v>
      </c>
      <c r="Z11" s="33">
        <f t="shared" ref="Z11:Z16" si="9">SMALL(J11:V11,1)</f>
        <v>0</v>
      </c>
      <c r="AA11" s="33">
        <f t="shared" ref="AA11:AA16" si="10">SMALL(J11:V11,2)</f>
        <v>16</v>
      </c>
      <c r="AB11" s="15">
        <v>24</v>
      </c>
      <c r="AC11" s="38">
        <v>21</v>
      </c>
      <c r="AD11" s="15">
        <v>23</v>
      </c>
      <c r="AE11" s="15">
        <v>20</v>
      </c>
      <c r="AF11" s="15">
        <v>0</v>
      </c>
      <c r="AG11" s="15">
        <v>21</v>
      </c>
      <c r="AH11" s="15">
        <v>18</v>
      </c>
      <c r="AI11" s="15">
        <v>21</v>
      </c>
      <c r="AJ11" s="15">
        <v>21</v>
      </c>
      <c r="AK11" s="15">
        <v>21</v>
      </c>
      <c r="AL11" s="15">
        <v>18</v>
      </c>
      <c r="AM11" s="15">
        <v>0</v>
      </c>
      <c r="AN11" s="15"/>
      <c r="AO11" s="26"/>
      <c r="AP11" s="26"/>
      <c r="AS11" s="33">
        <f t="shared" ref="AS11:AS16" si="11">SUM(F11-AT11)</f>
        <v>208</v>
      </c>
      <c r="AT11" s="33">
        <f t="shared" ref="AT11:AT16" si="12">SUM(AU11+AV11)</f>
        <v>0</v>
      </c>
      <c r="AU11" s="33">
        <f>SMALL(AB11:AM11,1)</f>
        <v>0</v>
      </c>
      <c r="AV11" s="33">
        <f>SMALL(AB11:AM11,2)</f>
        <v>0</v>
      </c>
      <c r="AW11" s="38">
        <v>20</v>
      </c>
      <c r="AX11" s="38">
        <v>21</v>
      </c>
      <c r="AY11" s="38">
        <v>0</v>
      </c>
      <c r="AZ11" s="26">
        <v>18</v>
      </c>
      <c r="BA11" s="38">
        <v>22</v>
      </c>
      <c r="BB11" s="26">
        <v>22</v>
      </c>
      <c r="BC11" s="26">
        <v>19</v>
      </c>
      <c r="BD11" s="15">
        <v>21</v>
      </c>
      <c r="BE11" s="15">
        <v>22</v>
      </c>
      <c r="BF11" s="15">
        <v>20</v>
      </c>
      <c r="BG11" s="15"/>
      <c r="BH11" s="15"/>
      <c r="BI11" s="15"/>
      <c r="BJ11" s="15"/>
      <c r="BK11" s="15"/>
      <c r="BL11" s="15"/>
      <c r="BM11" s="15"/>
      <c r="BN11" s="15"/>
      <c r="BO11" s="15"/>
      <c r="BP11" s="33">
        <f t="shared" ref="BP11:BP16" si="13">SUM(H11-BQ11)</f>
        <v>167</v>
      </c>
      <c r="BQ11" s="33">
        <f t="shared" ref="BQ11:BQ16" si="14">SUM(BR11+BS11)</f>
        <v>18</v>
      </c>
      <c r="BR11" s="33">
        <f t="shared" ref="BR11:BR16" si="15">SMALL(AW11:BI11,1)</f>
        <v>0</v>
      </c>
      <c r="BS11" s="33">
        <f>SMALL(AW11:BI11,2)</f>
        <v>18</v>
      </c>
      <c r="BT11" s="11"/>
      <c r="BU11" s="24"/>
    </row>
    <row r="12" spans="1:83" ht="13.5" customHeight="1">
      <c r="A12" s="15">
        <v>2</v>
      </c>
      <c r="B12" s="58" t="s">
        <v>124</v>
      </c>
      <c r="C12" s="32">
        <f t="shared" si="0"/>
        <v>548</v>
      </c>
      <c r="D12" s="32">
        <f t="shared" si="1"/>
        <v>155</v>
      </c>
      <c r="E12" s="32">
        <f t="shared" si="2"/>
        <v>155</v>
      </c>
      <c r="F12" s="32">
        <f t="shared" si="3"/>
        <v>204</v>
      </c>
      <c r="G12" s="32">
        <f t="shared" si="4"/>
        <v>204</v>
      </c>
      <c r="H12" s="32">
        <f t="shared" si="5"/>
        <v>189</v>
      </c>
      <c r="I12" s="32">
        <f t="shared" si="6"/>
        <v>189</v>
      </c>
      <c r="J12" s="38">
        <v>0</v>
      </c>
      <c r="K12" s="38">
        <v>0</v>
      </c>
      <c r="L12" s="38">
        <v>22</v>
      </c>
      <c r="M12" s="38">
        <v>19</v>
      </c>
      <c r="N12" s="38">
        <v>24</v>
      </c>
      <c r="O12" s="38">
        <v>23</v>
      </c>
      <c r="P12" s="38">
        <v>22</v>
      </c>
      <c r="Q12" s="15">
        <v>0</v>
      </c>
      <c r="R12" s="15">
        <v>0</v>
      </c>
      <c r="S12" s="15">
        <v>0</v>
      </c>
      <c r="T12" s="15">
        <v>22</v>
      </c>
      <c r="U12" s="26">
        <v>23</v>
      </c>
      <c r="X12" s="33">
        <f t="shared" si="7"/>
        <v>155</v>
      </c>
      <c r="Y12" s="33">
        <f t="shared" si="8"/>
        <v>0</v>
      </c>
      <c r="Z12" s="33">
        <f t="shared" si="9"/>
        <v>0</v>
      </c>
      <c r="AA12" s="33">
        <f t="shared" si="10"/>
        <v>0</v>
      </c>
      <c r="AB12" s="15">
        <v>0</v>
      </c>
      <c r="AC12" s="38">
        <v>23</v>
      </c>
      <c r="AD12" s="15">
        <v>0</v>
      </c>
      <c r="AE12" s="15">
        <v>24</v>
      </c>
      <c r="AF12" s="15">
        <v>22</v>
      </c>
      <c r="AG12" s="15">
        <v>21</v>
      </c>
      <c r="AH12" s="15">
        <v>22</v>
      </c>
      <c r="AI12" s="15">
        <v>23</v>
      </c>
      <c r="AJ12" s="15">
        <v>22</v>
      </c>
      <c r="AK12" s="15">
        <v>0</v>
      </c>
      <c r="AL12" s="15">
        <v>23</v>
      </c>
      <c r="AM12" s="15">
        <v>24</v>
      </c>
      <c r="AN12" s="15"/>
      <c r="AO12" s="26"/>
      <c r="AP12" s="26"/>
      <c r="AS12" s="33">
        <f t="shared" si="11"/>
        <v>204</v>
      </c>
      <c r="AT12" s="33">
        <f t="shared" si="12"/>
        <v>0</v>
      </c>
      <c r="AU12" s="33">
        <f>SMALL(AB12:AP12,1)</f>
        <v>0</v>
      </c>
      <c r="AV12" s="33">
        <f>SMALL(AB12:AP12,2)</f>
        <v>0</v>
      </c>
      <c r="AW12" s="38">
        <v>24</v>
      </c>
      <c r="AX12" s="38">
        <v>24</v>
      </c>
      <c r="AY12" s="38">
        <v>0</v>
      </c>
      <c r="AZ12" s="26">
        <v>23</v>
      </c>
      <c r="BA12" s="38">
        <v>24</v>
      </c>
      <c r="BB12" s="26">
        <v>24</v>
      </c>
      <c r="BC12" s="26">
        <v>22</v>
      </c>
      <c r="BD12" s="15">
        <v>24</v>
      </c>
      <c r="BE12" s="15">
        <v>0</v>
      </c>
      <c r="BF12" s="15">
        <v>24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33">
        <f t="shared" si="13"/>
        <v>189</v>
      </c>
      <c r="BQ12" s="33">
        <f t="shared" si="14"/>
        <v>0</v>
      </c>
      <c r="BR12" s="33">
        <f t="shared" si="15"/>
        <v>0</v>
      </c>
      <c r="BS12" s="33">
        <f>SMALL(AW12:BI12,2)</f>
        <v>0</v>
      </c>
      <c r="BT12" s="11"/>
      <c r="BU12" s="24"/>
    </row>
    <row r="13" spans="1:83" ht="13.5" customHeight="1">
      <c r="A13" s="15">
        <v>3</v>
      </c>
      <c r="B13" s="58" t="s">
        <v>60</v>
      </c>
      <c r="C13" s="32">
        <f t="shared" si="0"/>
        <v>519</v>
      </c>
      <c r="D13" s="32">
        <f t="shared" si="1"/>
        <v>226</v>
      </c>
      <c r="E13" s="32">
        <f t="shared" si="2"/>
        <v>196</v>
      </c>
      <c r="F13" s="32">
        <f t="shared" si="3"/>
        <v>169</v>
      </c>
      <c r="G13" s="32">
        <f t="shared" si="4"/>
        <v>169</v>
      </c>
      <c r="H13" s="32">
        <f t="shared" si="5"/>
        <v>172</v>
      </c>
      <c r="I13" s="32">
        <f t="shared" si="6"/>
        <v>154</v>
      </c>
      <c r="J13" s="38">
        <v>21</v>
      </c>
      <c r="K13" s="38">
        <v>23</v>
      </c>
      <c r="L13" s="38">
        <v>15</v>
      </c>
      <c r="M13" s="38">
        <v>20</v>
      </c>
      <c r="N13" s="38">
        <v>18</v>
      </c>
      <c r="O13" s="38">
        <v>21</v>
      </c>
      <c r="P13" s="38">
        <v>18</v>
      </c>
      <c r="Q13" s="15">
        <v>20</v>
      </c>
      <c r="R13" s="15">
        <v>19</v>
      </c>
      <c r="S13" s="15">
        <v>20</v>
      </c>
      <c r="T13" s="15">
        <v>15</v>
      </c>
      <c r="U13" s="26">
        <v>16</v>
      </c>
      <c r="X13" s="33">
        <f t="shared" si="7"/>
        <v>196</v>
      </c>
      <c r="Y13" s="33">
        <f t="shared" si="8"/>
        <v>30</v>
      </c>
      <c r="Z13" s="33">
        <f t="shared" si="9"/>
        <v>15</v>
      </c>
      <c r="AA13" s="33">
        <f t="shared" si="10"/>
        <v>15</v>
      </c>
      <c r="AB13" s="15">
        <v>19</v>
      </c>
      <c r="AC13" s="38">
        <v>19</v>
      </c>
      <c r="AD13" s="15">
        <v>20</v>
      </c>
      <c r="AE13" s="15">
        <v>0</v>
      </c>
      <c r="AF13" s="15">
        <v>20</v>
      </c>
      <c r="AG13" s="15">
        <v>0</v>
      </c>
      <c r="AH13" s="15">
        <v>15</v>
      </c>
      <c r="AI13" s="15">
        <v>18</v>
      </c>
      <c r="AJ13" s="15">
        <v>17</v>
      </c>
      <c r="AK13" s="15">
        <v>20</v>
      </c>
      <c r="AL13" s="15">
        <v>0</v>
      </c>
      <c r="AM13" s="15">
        <v>21</v>
      </c>
      <c r="AN13" s="15"/>
      <c r="AO13" s="26"/>
      <c r="AP13" s="26"/>
      <c r="AS13" s="33">
        <f t="shared" si="11"/>
        <v>169</v>
      </c>
      <c r="AT13" s="33">
        <f t="shared" si="12"/>
        <v>0</v>
      </c>
      <c r="AU13" s="33">
        <f>SMALL(AB13:AP13,1)</f>
        <v>0</v>
      </c>
      <c r="AV13" s="33">
        <f>SMALL(AB13:AP13,2)</f>
        <v>0</v>
      </c>
      <c r="AW13" s="38">
        <v>20</v>
      </c>
      <c r="AX13" s="38">
        <v>20</v>
      </c>
      <c r="AY13" s="38">
        <v>0</v>
      </c>
      <c r="AZ13" s="26">
        <v>20</v>
      </c>
      <c r="BA13" s="38">
        <v>19</v>
      </c>
      <c r="BB13" s="26">
        <v>19</v>
      </c>
      <c r="BC13" s="26">
        <v>18</v>
      </c>
      <c r="BD13" s="15">
        <v>18</v>
      </c>
      <c r="BE13" s="15">
        <v>19</v>
      </c>
      <c r="BF13" s="15">
        <v>19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33">
        <f t="shared" si="13"/>
        <v>154</v>
      </c>
      <c r="BQ13" s="33">
        <f t="shared" si="14"/>
        <v>18</v>
      </c>
      <c r="BR13" s="33">
        <f t="shared" si="15"/>
        <v>0</v>
      </c>
      <c r="BS13" s="33">
        <f t="shared" ref="BS13:BS16" si="16">SMALL(AW13:BI13,2)</f>
        <v>18</v>
      </c>
      <c r="BT13" s="11"/>
      <c r="BU13" s="24"/>
    </row>
    <row r="14" spans="1:83" ht="13.5" customHeight="1">
      <c r="A14" s="15">
        <v>4</v>
      </c>
      <c r="B14" s="58" t="s">
        <v>125</v>
      </c>
      <c r="C14" s="32">
        <f t="shared" si="0"/>
        <v>507</v>
      </c>
      <c r="D14" s="32">
        <f t="shared" si="1"/>
        <v>207</v>
      </c>
      <c r="E14" s="32">
        <f t="shared" si="2"/>
        <v>176</v>
      </c>
      <c r="F14" s="32">
        <f t="shared" si="3"/>
        <v>209</v>
      </c>
      <c r="G14" s="32">
        <f t="shared" si="4"/>
        <v>180</v>
      </c>
      <c r="H14" s="32">
        <f t="shared" si="5"/>
        <v>183</v>
      </c>
      <c r="I14" s="32">
        <f t="shared" si="6"/>
        <v>151</v>
      </c>
      <c r="J14" s="38">
        <v>19</v>
      </c>
      <c r="K14" s="38">
        <v>16</v>
      </c>
      <c r="L14" s="38">
        <v>15</v>
      </c>
      <c r="M14" s="38">
        <v>17</v>
      </c>
      <c r="N14" s="38">
        <v>17</v>
      </c>
      <c r="O14" s="38">
        <v>16</v>
      </c>
      <c r="P14" s="38">
        <v>16</v>
      </c>
      <c r="Q14" s="15">
        <v>18</v>
      </c>
      <c r="R14" s="15">
        <v>21</v>
      </c>
      <c r="S14" s="15">
        <v>19</v>
      </c>
      <c r="T14" s="15">
        <v>16</v>
      </c>
      <c r="U14" s="26">
        <v>17</v>
      </c>
      <c r="X14" s="33">
        <f t="shared" si="7"/>
        <v>176</v>
      </c>
      <c r="Y14" s="33">
        <f t="shared" si="8"/>
        <v>31</v>
      </c>
      <c r="Z14" s="33">
        <f t="shared" si="9"/>
        <v>15</v>
      </c>
      <c r="AA14" s="33">
        <f t="shared" si="10"/>
        <v>16</v>
      </c>
      <c r="AB14" s="15">
        <v>17</v>
      </c>
      <c r="AC14" s="38">
        <v>17</v>
      </c>
      <c r="AD14" s="15">
        <v>18</v>
      </c>
      <c r="AE14" s="15">
        <v>19</v>
      </c>
      <c r="AF14" s="15">
        <v>16</v>
      </c>
      <c r="AG14" s="15">
        <v>17</v>
      </c>
      <c r="AH14" s="15">
        <v>15</v>
      </c>
      <c r="AI14" s="15">
        <v>18</v>
      </c>
      <c r="AJ14" s="15">
        <v>14</v>
      </c>
      <c r="AK14" s="15">
        <v>19</v>
      </c>
      <c r="AL14" s="15">
        <v>18</v>
      </c>
      <c r="AM14" s="15">
        <v>21</v>
      </c>
      <c r="AN14" s="15"/>
      <c r="AO14" s="26"/>
      <c r="AP14" s="26"/>
      <c r="AS14" s="33">
        <f t="shared" si="11"/>
        <v>180</v>
      </c>
      <c r="AT14" s="33">
        <f t="shared" si="12"/>
        <v>29</v>
      </c>
      <c r="AU14" s="33">
        <f>SMALL(AB14:AP14,1)</f>
        <v>14</v>
      </c>
      <c r="AV14" s="33">
        <f>SMALL(AB14:AP14,2)</f>
        <v>15</v>
      </c>
      <c r="AW14" s="38">
        <v>20</v>
      </c>
      <c r="AX14" s="38">
        <v>19</v>
      </c>
      <c r="AY14" s="38">
        <v>22</v>
      </c>
      <c r="AZ14" s="26">
        <v>16</v>
      </c>
      <c r="BA14" s="38">
        <v>19</v>
      </c>
      <c r="BB14" s="26">
        <v>19</v>
      </c>
      <c r="BC14" s="26">
        <v>17</v>
      </c>
      <c r="BD14" s="15">
        <v>16</v>
      </c>
      <c r="BE14" s="15">
        <v>19</v>
      </c>
      <c r="BF14" s="15">
        <v>16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33">
        <f t="shared" si="13"/>
        <v>151</v>
      </c>
      <c r="BQ14" s="33">
        <f t="shared" si="14"/>
        <v>32</v>
      </c>
      <c r="BR14" s="33">
        <f t="shared" si="15"/>
        <v>16</v>
      </c>
      <c r="BS14" s="33">
        <f t="shared" si="16"/>
        <v>16</v>
      </c>
      <c r="BT14" s="11"/>
      <c r="BU14" s="24"/>
    </row>
    <row r="15" spans="1:83" ht="13.5" customHeight="1">
      <c r="A15" s="15">
        <v>5</v>
      </c>
      <c r="B15" s="58" t="s">
        <v>58</v>
      </c>
      <c r="C15" s="32">
        <f t="shared" si="0"/>
        <v>453</v>
      </c>
      <c r="D15" s="32">
        <f t="shared" si="1"/>
        <v>156</v>
      </c>
      <c r="E15" s="32">
        <f t="shared" si="2"/>
        <v>156</v>
      </c>
      <c r="F15" s="32">
        <f t="shared" si="3"/>
        <v>160</v>
      </c>
      <c r="G15" s="32">
        <f t="shared" si="4"/>
        <v>160</v>
      </c>
      <c r="H15" s="32">
        <f t="shared" si="5"/>
        <v>137</v>
      </c>
      <c r="I15" s="32">
        <f t="shared" si="6"/>
        <v>137</v>
      </c>
      <c r="J15" s="38">
        <v>0</v>
      </c>
      <c r="K15" s="38">
        <v>23</v>
      </c>
      <c r="L15" s="38">
        <v>22</v>
      </c>
      <c r="M15" s="38">
        <v>24</v>
      </c>
      <c r="N15" s="38">
        <v>20</v>
      </c>
      <c r="O15" s="38">
        <v>20</v>
      </c>
      <c r="P15" s="38">
        <v>0</v>
      </c>
      <c r="Q15" s="15">
        <v>0</v>
      </c>
      <c r="R15" s="15">
        <v>0</v>
      </c>
      <c r="S15" s="15">
        <v>0</v>
      </c>
      <c r="T15" s="15">
        <v>24</v>
      </c>
      <c r="U15" s="26">
        <v>23</v>
      </c>
      <c r="X15" s="33">
        <f t="shared" si="7"/>
        <v>156</v>
      </c>
      <c r="Y15" s="33">
        <f t="shared" si="8"/>
        <v>0</v>
      </c>
      <c r="Z15" s="33">
        <f t="shared" si="9"/>
        <v>0</v>
      </c>
      <c r="AA15" s="33">
        <f t="shared" si="10"/>
        <v>0</v>
      </c>
      <c r="AB15" s="15">
        <v>21</v>
      </c>
      <c r="AC15" s="38">
        <v>0</v>
      </c>
      <c r="AD15" s="15">
        <v>0</v>
      </c>
      <c r="AE15" s="15">
        <v>0</v>
      </c>
      <c r="AF15" s="15">
        <v>23</v>
      </c>
      <c r="AG15" s="15">
        <v>24</v>
      </c>
      <c r="AH15" s="15">
        <v>22</v>
      </c>
      <c r="AI15" s="15">
        <v>0</v>
      </c>
      <c r="AJ15" s="15">
        <v>23</v>
      </c>
      <c r="AK15" s="15">
        <v>24</v>
      </c>
      <c r="AL15" s="15">
        <v>23</v>
      </c>
      <c r="AM15" s="15">
        <v>0</v>
      </c>
      <c r="AN15" s="15"/>
      <c r="AO15" s="26"/>
      <c r="AP15" s="26"/>
      <c r="AS15" s="33">
        <f t="shared" si="11"/>
        <v>160</v>
      </c>
      <c r="AT15" s="33">
        <f t="shared" si="12"/>
        <v>0</v>
      </c>
      <c r="AU15" s="33">
        <f>SMALL(AB15:AP15,1)</f>
        <v>0</v>
      </c>
      <c r="AV15" s="33">
        <f>SMALL(AB15:AP15,2)</f>
        <v>0</v>
      </c>
      <c r="AW15" s="38">
        <v>0</v>
      </c>
      <c r="AX15" s="38">
        <v>0</v>
      </c>
      <c r="AY15" s="38">
        <v>24</v>
      </c>
      <c r="AZ15" s="26">
        <v>23</v>
      </c>
      <c r="BA15" s="38">
        <v>0</v>
      </c>
      <c r="BB15" s="26">
        <v>0</v>
      </c>
      <c r="BC15" s="26">
        <v>24</v>
      </c>
      <c r="BD15" s="15">
        <v>21</v>
      </c>
      <c r="BE15" s="15">
        <v>24</v>
      </c>
      <c r="BF15" s="15">
        <v>21</v>
      </c>
      <c r="BG15" s="15"/>
      <c r="BH15" s="15"/>
      <c r="BI15" s="15"/>
      <c r="BJ15" s="15"/>
      <c r="BK15" s="15"/>
      <c r="BL15" s="15"/>
      <c r="BM15" s="15"/>
      <c r="BN15" s="15"/>
      <c r="BO15" s="15"/>
      <c r="BP15" s="33">
        <f t="shared" si="13"/>
        <v>137</v>
      </c>
      <c r="BQ15" s="33">
        <f t="shared" si="14"/>
        <v>0</v>
      </c>
      <c r="BR15" s="33">
        <f t="shared" si="15"/>
        <v>0</v>
      </c>
      <c r="BS15" s="33">
        <f t="shared" si="16"/>
        <v>0</v>
      </c>
      <c r="BT15" s="11"/>
      <c r="BU15" s="24"/>
    </row>
    <row r="16" spans="1:83" ht="13.5" customHeight="1">
      <c r="A16" s="15">
        <v>6</v>
      </c>
      <c r="B16" s="58" t="s">
        <v>3</v>
      </c>
      <c r="C16" s="32">
        <f t="shared" si="0"/>
        <v>403</v>
      </c>
      <c r="D16" s="32">
        <f t="shared" si="1"/>
        <v>237</v>
      </c>
      <c r="E16" s="32">
        <f t="shared" si="2"/>
        <v>207</v>
      </c>
      <c r="F16" s="32">
        <f t="shared" si="3"/>
        <v>196</v>
      </c>
      <c r="G16" s="32">
        <f t="shared" si="4"/>
        <v>196</v>
      </c>
      <c r="H16" s="32">
        <f t="shared" si="5"/>
        <v>0</v>
      </c>
      <c r="I16" s="32">
        <f t="shared" si="6"/>
        <v>0</v>
      </c>
      <c r="J16" s="38">
        <v>22</v>
      </c>
      <c r="K16" s="38">
        <v>18</v>
      </c>
      <c r="L16" s="38">
        <v>18</v>
      </c>
      <c r="M16" s="38">
        <v>20</v>
      </c>
      <c r="N16" s="38">
        <v>15</v>
      </c>
      <c r="O16" s="38">
        <v>18</v>
      </c>
      <c r="P16" s="38">
        <v>22</v>
      </c>
      <c r="Q16" s="15">
        <v>24</v>
      </c>
      <c r="R16" s="15">
        <v>23</v>
      </c>
      <c r="S16" s="15">
        <v>24</v>
      </c>
      <c r="T16" s="15">
        <v>18</v>
      </c>
      <c r="U16" s="26">
        <v>15</v>
      </c>
      <c r="X16" s="33">
        <f t="shared" si="7"/>
        <v>207</v>
      </c>
      <c r="Y16" s="33">
        <f t="shared" si="8"/>
        <v>30</v>
      </c>
      <c r="Z16" s="33">
        <f t="shared" si="9"/>
        <v>15</v>
      </c>
      <c r="AA16" s="33">
        <f t="shared" si="10"/>
        <v>15</v>
      </c>
      <c r="AB16" s="15">
        <v>19</v>
      </c>
      <c r="AC16" s="38">
        <v>20</v>
      </c>
      <c r="AD16" s="15">
        <v>23</v>
      </c>
      <c r="AE16" s="15">
        <v>21</v>
      </c>
      <c r="AF16" s="15">
        <v>19</v>
      </c>
      <c r="AG16" s="15">
        <v>17</v>
      </c>
      <c r="AH16" s="15">
        <v>22</v>
      </c>
      <c r="AI16" s="15">
        <v>20</v>
      </c>
      <c r="AJ16" s="15">
        <v>17</v>
      </c>
      <c r="AK16" s="15">
        <v>0</v>
      </c>
      <c r="AL16" s="15">
        <v>18</v>
      </c>
      <c r="AM16" s="15">
        <v>0</v>
      </c>
      <c r="AN16" s="15"/>
      <c r="AO16" s="26"/>
      <c r="AP16" s="26"/>
      <c r="AS16" s="33">
        <f t="shared" si="11"/>
        <v>196</v>
      </c>
      <c r="AT16" s="33">
        <f t="shared" si="12"/>
        <v>0</v>
      </c>
      <c r="AU16" s="33">
        <f>SMALL(AB16:AP16,1)</f>
        <v>0</v>
      </c>
      <c r="AV16" s="33">
        <f>SMALL(AB16:AP16,2)</f>
        <v>0</v>
      </c>
      <c r="AW16" s="38">
        <v>0</v>
      </c>
      <c r="AX16" s="38">
        <v>0</v>
      </c>
      <c r="AY16" s="38">
        <v>0</v>
      </c>
      <c r="AZ16" s="26">
        <v>0</v>
      </c>
      <c r="BA16" s="38">
        <v>0</v>
      </c>
      <c r="BB16" s="26">
        <v>0</v>
      </c>
      <c r="BC16" s="26">
        <v>0</v>
      </c>
      <c r="BD16" s="15">
        <v>0</v>
      </c>
      <c r="BE16" s="15">
        <v>0</v>
      </c>
      <c r="BF16" s="15">
        <v>0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33">
        <f t="shared" si="13"/>
        <v>0</v>
      </c>
      <c r="BQ16" s="33">
        <f t="shared" si="14"/>
        <v>0</v>
      </c>
      <c r="BR16" s="33">
        <f t="shared" si="15"/>
        <v>0</v>
      </c>
      <c r="BS16" s="33">
        <f t="shared" si="16"/>
        <v>0</v>
      </c>
      <c r="BT16" s="11"/>
      <c r="BU16" s="24"/>
      <c r="CE16" s="1"/>
    </row>
    <row r="17" spans="1:83" ht="8.1" customHeight="1">
      <c r="A17" s="15"/>
      <c r="B17" s="11"/>
      <c r="C17" s="32"/>
      <c r="D17" s="26"/>
      <c r="E17" s="32"/>
      <c r="F17" s="32"/>
      <c r="G17" s="32"/>
      <c r="H17" s="32"/>
      <c r="I17" s="32"/>
      <c r="J17" s="38"/>
      <c r="K17" s="38"/>
      <c r="L17" s="38"/>
      <c r="M17" s="38"/>
      <c r="N17" s="38"/>
      <c r="O17" s="38"/>
      <c r="P17" s="38"/>
      <c r="Q17" s="15"/>
      <c r="R17" s="15"/>
      <c r="S17" s="15"/>
      <c r="T17" s="15"/>
      <c r="U17" s="26"/>
      <c r="X17" s="31"/>
      <c r="Y17" s="31"/>
      <c r="Z17" s="31"/>
      <c r="AA17" s="31"/>
      <c r="AB17" s="15"/>
      <c r="AC17" s="3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6"/>
      <c r="AP17" s="26"/>
      <c r="AS17" s="15"/>
      <c r="AT17" s="15"/>
      <c r="AU17" s="15"/>
      <c r="AV17" s="15"/>
      <c r="AW17" s="38"/>
      <c r="AX17" s="38"/>
      <c r="AY17" s="38"/>
      <c r="AZ17" s="26"/>
      <c r="BA17" s="38"/>
      <c r="BC17" s="26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1"/>
      <c r="BU17" s="11"/>
    </row>
    <row r="18" spans="1:83" ht="12" customHeight="1">
      <c r="A18" s="15"/>
      <c r="B18" s="80" t="s">
        <v>1</v>
      </c>
      <c r="C18" s="32" t="s">
        <v>27</v>
      </c>
      <c r="D18" s="17" t="s">
        <v>5</v>
      </c>
      <c r="E18" s="57" t="s">
        <v>24</v>
      </c>
      <c r="F18" s="32" t="s">
        <v>5</v>
      </c>
      <c r="G18" s="57" t="s">
        <v>24</v>
      </c>
      <c r="H18" s="32" t="s">
        <v>5</v>
      </c>
      <c r="I18" s="57" t="s">
        <v>24</v>
      </c>
      <c r="J18" s="15" t="s">
        <v>8</v>
      </c>
      <c r="K18" s="15" t="s">
        <v>36</v>
      </c>
      <c r="L18" s="15" t="s">
        <v>9</v>
      </c>
      <c r="M18" s="15" t="s">
        <v>10</v>
      </c>
      <c r="N18" s="15" t="s">
        <v>11</v>
      </c>
      <c r="O18" s="15" t="s">
        <v>12</v>
      </c>
      <c r="P18" s="15" t="s">
        <v>13</v>
      </c>
      <c r="Q18" s="15" t="s">
        <v>14</v>
      </c>
      <c r="R18" s="15" t="s">
        <v>15</v>
      </c>
      <c r="S18" s="15" t="s">
        <v>16</v>
      </c>
      <c r="T18" s="15" t="s">
        <v>17</v>
      </c>
      <c r="U18" s="26" t="s">
        <v>35</v>
      </c>
      <c r="X18" s="25" t="s">
        <v>25</v>
      </c>
      <c r="Y18" s="25" t="s">
        <v>25</v>
      </c>
      <c r="Z18" s="25"/>
      <c r="AA18" s="25"/>
      <c r="AB18" s="15" t="s">
        <v>69</v>
      </c>
      <c r="AC18" s="15" t="s">
        <v>70</v>
      </c>
      <c r="AD18" s="15" t="s">
        <v>71</v>
      </c>
      <c r="AE18" s="15" t="s">
        <v>72</v>
      </c>
      <c r="AF18" s="15" t="s">
        <v>73</v>
      </c>
      <c r="AG18" s="15" t="s">
        <v>74</v>
      </c>
      <c r="AH18" s="15" t="s">
        <v>75</v>
      </c>
      <c r="AI18" s="15" t="s">
        <v>76</v>
      </c>
      <c r="AJ18" s="15" t="s">
        <v>77</v>
      </c>
      <c r="AK18" s="15" t="s">
        <v>78</v>
      </c>
      <c r="AL18" s="15" t="s">
        <v>79</v>
      </c>
      <c r="AM18" s="15" t="s">
        <v>80</v>
      </c>
      <c r="AN18" s="26"/>
      <c r="AO18" s="26"/>
      <c r="AP18" s="26"/>
      <c r="AS18" s="25" t="s">
        <v>25</v>
      </c>
      <c r="AT18" s="25" t="s">
        <v>25</v>
      </c>
      <c r="AU18" s="25"/>
      <c r="AV18" s="25"/>
      <c r="AW18" s="26" t="s">
        <v>40</v>
      </c>
      <c r="AX18" s="26" t="s">
        <v>41</v>
      </c>
      <c r="AY18" s="15" t="s">
        <v>42</v>
      </c>
      <c r="AZ18" s="15" t="s">
        <v>43</v>
      </c>
      <c r="BA18" s="15" t="s">
        <v>44</v>
      </c>
      <c r="BB18" s="15" t="s">
        <v>45</v>
      </c>
      <c r="BC18" s="15" t="s">
        <v>46</v>
      </c>
      <c r="BD18" s="15" t="s">
        <v>47</v>
      </c>
      <c r="BE18" s="15" t="s">
        <v>48</v>
      </c>
      <c r="BF18" s="15" t="s">
        <v>49</v>
      </c>
      <c r="BG18" s="15" t="s">
        <v>50</v>
      </c>
      <c r="BH18" s="15" t="s">
        <v>65</v>
      </c>
      <c r="BI18" s="15" t="s">
        <v>66</v>
      </c>
      <c r="BJ18" s="15" t="s">
        <v>67</v>
      </c>
      <c r="BK18" s="15"/>
      <c r="BL18" s="15"/>
      <c r="BM18" s="15"/>
      <c r="BN18" s="15"/>
      <c r="BO18" s="15"/>
      <c r="BP18" s="25" t="s">
        <v>25</v>
      </c>
      <c r="BQ18" s="25" t="s">
        <v>25</v>
      </c>
      <c r="BR18" s="25"/>
      <c r="BS18" s="25"/>
      <c r="BT18" s="11"/>
      <c r="BU18" s="80"/>
      <c r="BV18" s="15"/>
    </row>
    <row r="19" spans="1:83" ht="12" customHeight="1">
      <c r="A19" s="15"/>
      <c r="B19" s="80"/>
      <c r="C19" s="34" t="s">
        <v>28</v>
      </c>
      <c r="D19" s="17" t="s">
        <v>21</v>
      </c>
      <c r="E19" s="57" t="s">
        <v>21</v>
      </c>
      <c r="F19" s="32" t="s">
        <v>22</v>
      </c>
      <c r="G19" s="57" t="s">
        <v>22</v>
      </c>
      <c r="H19" s="32" t="s">
        <v>23</v>
      </c>
      <c r="I19" s="57" t="s">
        <v>23</v>
      </c>
      <c r="J19" s="27" t="s">
        <v>83</v>
      </c>
      <c r="K19" s="28" t="s">
        <v>84</v>
      </c>
      <c r="L19" s="65">
        <v>41897</v>
      </c>
      <c r="M19" s="28" t="s">
        <v>85</v>
      </c>
      <c r="N19" s="28" t="s">
        <v>86</v>
      </c>
      <c r="O19" s="28" t="s">
        <v>88</v>
      </c>
      <c r="P19" s="28" t="s">
        <v>89</v>
      </c>
      <c r="Q19" s="28" t="s">
        <v>90</v>
      </c>
      <c r="R19" s="28" t="s">
        <v>91</v>
      </c>
      <c r="S19" s="28" t="s">
        <v>92</v>
      </c>
      <c r="T19" s="28" t="s">
        <v>93</v>
      </c>
      <c r="U19" s="28" t="s">
        <v>94</v>
      </c>
      <c r="X19" s="25" t="s">
        <v>18</v>
      </c>
      <c r="Y19" s="25" t="s">
        <v>26</v>
      </c>
      <c r="Z19" s="25" t="s">
        <v>19</v>
      </c>
      <c r="AA19" s="25" t="s">
        <v>20</v>
      </c>
      <c r="AB19" s="28" t="s">
        <v>95</v>
      </c>
      <c r="AC19" s="28" t="s">
        <v>107</v>
      </c>
      <c r="AD19" s="28" t="s">
        <v>108</v>
      </c>
      <c r="AE19" s="28" t="s">
        <v>109</v>
      </c>
      <c r="AF19" s="29" t="s">
        <v>96</v>
      </c>
      <c r="AG19" s="29" t="s">
        <v>97</v>
      </c>
      <c r="AH19" s="29" t="s">
        <v>98</v>
      </c>
      <c r="AI19" s="29" t="s">
        <v>99</v>
      </c>
      <c r="AJ19" s="29" t="s">
        <v>100</v>
      </c>
      <c r="AK19" s="29" t="s">
        <v>101</v>
      </c>
      <c r="AL19" s="76" t="s">
        <v>102</v>
      </c>
      <c r="AM19" s="28" t="s">
        <v>103</v>
      </c>
      <c r="AN19" s="28"/>
      <c r="AO19" s="28"/>
      <c r="AP19" s="28"/>
      <c r="AQ19" s="28"/>
      <c r="AS19" s="25" t="s">
        <v>18</v>
      </c>
      <c r="AT19" s="25" t="s">
        <v>26</v>
      </c>
      <c r="AU19" s="25" t="s">
        <v>19</v>
      </c>
      <c r="AV19" s="25" t="s">
        <v>20</v>
      </c>
      <c r="AW19" s="28" t="s">
        <v>104</v>
      </c>
      <c r="AX19" s="28" t="s">
        <v>105</v>
      </c>
      <c r="AY19" s="28" t="s">
        <v>106</v>
      </c>
      <c r="AZ19" s="28" t="s">
        <v>111</v>
      </c>
      <c r="BA19" s="28" t="s">
        <v>112</v>
      </c>
      <c r="BB19" s="28" t="s">
        <v>113</v>
      </c>
      <c r="BC19" s="28" t="s">
        <v>114</v>
      </c>
      <c r="BD19" s="28" t="s">
        <v>115</v>
      </c>
      <c r="BE19" s="28" t="s">
        <v>116</v>
      </c>
      <c r="BF19" s="28" t="s">
        <v>117</v>
      </c>
      <c r="BG19" s="28" t="s">
        <v>68</v>
      </c>
      <c r="BH19" s="28" t="s">
        <v>63</v>
      </c>
      <c r="BI19" s="28" t="s">
        <v>64</v>
      </c>
      <c r="BJ19" s="28" t="s">
        <v>68</v>
      </c>
      <c r="BK19" s="28"/>
      <c r="BL19" s="28"/>
      <c r="BM19" s="28"/>
      <c r="BN19" s="28"/>
      <c r="BO19" s="28"/>
      <c r="BP19" s="25" t="s">
        <v>18</v>
      </c>
      <c r="BQ19" s="25" t="s">
        <v>26</v>
      </c>
      <c r="BR19" s="25" t="s">
        <v>19</v>
      </c>
      <c r="BS19" s="25" t="s">
        <v>20</v>
      </c>
      <c r="BT19" s="11"/>
      <c r="BU19" s="80"/>
      <c r="BV19" s="28"/>
    </row>
    <row r="20" spans="1:83" ht="6.75" customHeight="1">
      <c r="A20" s="15"/>
      <c r="B20" s="12"/>
      <c r="C20" s="34"/>
      <c r="D20" s="17"/>
      <c r="E20" s="57"/>
      <c r="F20" s="32"/>
      <c r="G20" s="57"/>
      <c r="H20" s="32"/>
      <c r="I20" s="57"/>
      <c r="J20" s="27"/>
      <c r="K20" s="28"/>
      <c r="L20" s="65"/>
      <c r="M20" s="28"/>
      <c r="N20" s="28"/>
      <c r="O20" s="27"/>
      <c r="P20" s="28"/>
      <c r="Q20" s="28"/>
      <c r="R20" s="28"/>
      <c r="S20" s="28"/>
      <c r="T20" s="28"/>
      <c r="U20" s="28"/>
      <c r="X20" s="25"/>
      <c r="Y20" s="25"/>
      <c r="Z20" s="25"/>
      <c r="AA20" s="25"/>
      <c r="AB20" s="39"/>
      <c r="AC20" s="39"/>
      <c r="AD20" s="39"/>
      <c r="AE20" s="28"/>
      <c r="AF20" s="28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S20" s="25"/>
      <c r="AT20" s="25"/>
      <c r="AU20" s="25"/>
      <c r="AV20" s="25"/>
      <c r="AW20" s="55"/>
      <c r="AX20" s="55"/>
      <c r="AY20" s="55"/>
      <c r="AZ20" s="26"/>
      <c r="BA20" s="55"/>
      <c r="BC20" s="26"/>
      <c r="BD20" s="15"/>
      <c r="BE20" s="15"/>
      <c r="BF20" s="15"/>
      <c r="BG20" s="15"/>
      <c r="BH20" s="15"/>
      <c r="BI20" s="18"/>
      <c r="BJ20" s="15"/>
      <c r="BK20" s="15"/>
      <c r="BL20" s="15"/>
      <c r="BM20" s="28"/>
      <c r="BN20" s="28"/>
      <c r="BO20" s="28"/>
      <c r="BP20" s="25"/>
      <c r="BQ20" s="25"/>
      <c r="BR20" s="25"/>
      <c r="BS20" s="25"/>
      <c r="BT20" s="11"/>
      <c r="BU20" s="12"/>
      <c r="BV20" s="28"/>
    </row>
    <row r="21" spans="1:83" ht="13.5" customHeight="1">
      <c r="A21" s="15">
        <v>1</v>
      </c>
      <c r="B21" s="58" t="s">
        <v>126</v>
      </c>
      <c r="C21" s="32">
        <f>SUM(E21+G21+I21)</f>
        <v>642</v>
      </c>
      <c r="D21" s="32">
        <f>SUM(J21:W21)</f>
        <v>273</v>
      </c>
      <c r="E21" s="32">
        <f>SUM(D21-Y21)</f>
        <v>230</v>
      </c>
      <c r="F21" s="32">
        <f>SUM(AB21:AM21)</f>
        <v>262</v>
      </c>
      <c r="G21" s="32">
        <f>SUM(F21-AT21)</f>
        <v>224</v>
      </c>
      <c r="H21" s="32">
        <f>SUM(AW21:BI21)</f>
        <v>230</v>
      </c>
      <c r="I21" s="32">
        <f>SUM(H21-BQ21)</f>
        <v>188</v>
      </c>
      <c r="J21" s="38">
        <v>21</v>
      </c>
      <c r="K21" s="38">
        <v>22</v>
      </c>
      <c r="L21" s="38">
        <v>22</v>
      </c>
      <c r="M21" s="38">
        <v>23</v>
      </c>
      <c r="N21" s="38">
        <v>23</v>
      </c>
      <c r="O21" s="38">
        <v>23</v>
      </c>
      <c r="P21" s="38">
        <v>24</v>
      </c>
      <c r="Q21" s="15">
        <v>22</v>
      </c>
      <c r="R21" s="15">
        <v>23</v>
      </c>
      <c r="S21" s="15">
        <v>24</v>
      </c>
      <c r="T21" s="15">
        <v>24</v>
      </c>
      <c r="U21" s="26">
        <v>22</v>
      </c>
      <c r="X21" s="33">
        <f>SUM(D21-Y21)</f>
        <v>230</v>
      </c>
      <c r="Y21" s="33">
        <f>SUM(Z21+AA21)</f>
        <v>43</v>
      </c>
      <c r="Z21" s="33">
        <f>SMALL(J21:V21,1)</f>
        <v>21</v>
      </c>
      <c r="AA21" s="33">
        <f>SMALL(J21:V21,2)</f>
        <v>22</v>
      </c>
      <c r="AB21" s="15">
        <v>22</v>
      </c>
      <c r="AC21" s="38">
        <v>23</v>
      </c>
      <c r="AD21" s="15">
        <v>21</v>
      </c>
      <c r="AE21" s="15">
        <v>24</v>
      </c>
      <c r="AF21" s="15">
        <v>22</v>
      </c>
      <c r="AG21" s="26">
        <v>23</v>
      </c>
      <c r="AH21" s="26">
        <v>22</v>
      </c>
      <c r="AI21" s="26">
        <v>23</v>
      </c>
      <c r="AJ21" s="26">
        <v>19</v>
      </c>
      <c r="AK21" s="26">
        <v>21</v>
      </c>
      <c r="AL21" s="26">
        <v>23</v>
      </c>
      <c r="AM21" s="26">
        <v>19</v>
      </c>
      <c r="AN21" s="26"/>
      <c r="AO21" s="26"/>
      <c r="AP21" s="26"/>
      <c r="AS21" s="33">
        <f>SUM(F21-AT21)</f>
        <v>224</v>
      </c>
      <c r="AT21" s="33">
        <f>SUM(AU21+AV21)</f>
        <v>38</v>
      </c>
      <c r="AU21" s="33">
        <f>SMALL(AB21:AP21,1)</f>
        <v>19</v>
      </c>
      <c r="AV21" s="33">
        <f>SMALL(AB21:AP21,2)</f>
        <v>19</v>
      </c>
      <c r="AW21" s="38">
        <v>24</v>
      </c>
      <c r="AX21" s="38">
        <v>20</v>
      </c>
      <c r="AY21" s="38">
        <v>24</v>
      </c>
      <c r="AZ21" s="26">
        <v>23</v>
      </c>
      <c r="BA21" s="38">
        <v>22</v>
      </c>
      <c r="BB21" s="26">
        <v>23</v>
      </c>
      <c r="BC21" s="26">
        <v>24</v>
      </c>
      <c r="BD21" s="15">
        <v>24</v>
      </c>
      <c r="BE21" s="15">
        <v>22</v>
      </c>
      <c r="BF21" s="15">
        <v>24</v>
      </c>
      <c r="BG21" s="15"/>
      <c r="BH21" s="15"/>
      <c r="BI21" s="26"/>
      <c r="BJ21" s="26"/>
      <c r="BK21" s="26"/>
      <c r="BL21" s="26"/>
      <c r="BM21" s="15"/>
      <c r="BN21" s="15"/>
      <c r="BO21" s="15"/>
      <c r="BP21" s="33">
        <f>SUM(H21-BQ21)</f>
        <v>188</v>
      </c>
      <c r="BQ21" s="33">
        <f>SUM(BR21+BS21)</f>
        <v>42</v>
      </c>
      <c r="BR21" s="33">
        <f t="shared" ref="BR21:BR25" si="17">SMALL(AW21:BI21,1)</f>
        <v>20</v>
      </c>
      <c r="BS21" s="33">
        <f t="shared" ref="BS21:BS25" si="18">SMALL(AW21:BI21,2)</f>
        <v>22</v>
      </c>
      <c r="BT21" s="11"/>
      <c r="BU21" s="24"/>
    </row>
    <row r="22" spans="1:83" ht="13.5" customHeight="1">
      <c r="A22" s="15">
        <v>2</v>
      </c>
      <c r="B22" s="59" t="s">
        <v>127</v>
      </c>
      <c r="C22" s="32">
        <f>SUM(E22+G22+I22)</f>
        <v>594</v>
      </c>
      <c r="D22" s="32">
        <f>SUM(J22:W22)</f>
        <v>242</v>
      </c>
      <c r="E22" s="32">
        <f>SUM(D22-Y22)</f>
        <v>221</v>
      </c>
      <c r="F22" s="32">
        <f>SUM(AB22:AM22)</f>
        <v>218</v>
      </c>
      <c r="G22" s="32">
        <f>SUM(F22-AT22)</f>
        <v>218</v>
      </c>
      <c r="H22" s="32">
        <f>SUM(AW22:BI22)</f>
        <v>155</v>
      </c>
      <c r="I22" s="32">
        <f>SUM(H22-BQ22)</f>
        <v>155</v>
      </c>
      <c r="J22" s="38">
        <v>22</v>
      </c>
      <c r="K22" s="38">
        <v>22</v>
      </c>
      <c r="L22" s="38">
        <v>23</v>
      </c>
      <c r="M22" s="38">
        <v>23</v>
      </c>
      <c r="N22" s="38">
        <v>21</v>
      </c>
      <c r="O22" s="38">
        <v>21</v>
      </c>
      <c r="P22" s="38">
        <v>21</v>
      </c>
      <c r="Q22" s="15">
        <v>24</v>
      </c>
      <c r="R22" s="15">
        <v>21</v>
      </c>
      <c r="S22" s="15">
        <v>21</v>
      </c>
      <c r="T22" s="15">
        <v>0</v>
      </c>
      <c r="U22" s="26">
        <v>23</v>
      </c>
      <c r="X22" s="33">
        <f>SUM(D22-Y22)</f>
        <v>221</v>
      </c>
      <c r="Y22" s="33">
        <f>SUM(Z22+AA22)</f>
        <v>21</v>
      </c>
      <c r="Z22" s="33">
        <f>SMALL(J22:V22,1)</f>
        <v>0</v>
      </c>
      <c r="AA22" s="33">
        <f>SMALL(J22:V22,2)</f>
        <v>21</v>
      </c>
      <c r="AB22" s="15">
        <v>22</v>
      </c>
      <c r="AC22" s="38">
        <v>23</v>
      </c>
      <c r="AD22" s="15">
        <v>22</v>
      </c>
      <c r="AE22" s="15">
        <v>0</v>
      </c>
      <c r="AF22" s="15">
        <v>22</v>
      </c>
      <c r="AG22" s="15">
        <v>20</v>
      </c>
      <c r="AH22" s="15">
        <v>22</v>
      </c>
      <c r="AI22" s="15">
        <v>0</v>
      </c>
      <c r="AJ22" s="15">
        <v>23</v>
      </c>
      <c r="AK22" s="15">
        <v>22</v>
      </c>
      <c r="AL22" s="15">
        <v>22</v>
      </c>
      <c r="AM22" s="15">
        <v>20</v>
      </c>
      <c r="AN22" s="15"/>
      <c r="AO22" s="26"/>
      <c r="AP22" s="26"/>
      <c r="AS22" s="33">
        <f>SUM(F22-AT22)</f>
        <v>218</v>
      </c>
      <c r="AT22" s="33">
        <f>SUM(AU22+AV22)</f>
        <v>0</v>
      </c>
      <c r="AU22" s="33">
        <f>SMALL(AB22:AP22,1)</f>
        <v>0</v>
      </c>
      <c r="AV22" s="33">
        <f>SMALL(AB22:AP22,2)</f>
        <v>0</v>
      </c>
      <c r="AW22" s="38">
        <v>0</v>
      </c>
      <c r="AX22" s="38">
        <v>22</v>
      </c>
      <c r="AY22" s="38">
        <v>20</v>
      </c>
      <c r="AZ22" s="26">
        <v>23</v>
      </c>
      <c r="BA22" s="38">
        <v>24</v>
      </c>
      <c r="BB22" s="26">
        <v>22</v>
      </c>
      <c r="BC22" s="26">
        <v>22</v>
      </c>
      <c r="BD22" s="15">
        <v>0</v>
      </c>
      <c r="BE22" s="15">
        <v>22</v>
      </c>
      <c r="BF22" s="15">
        <v>0</v>
      </c>
      <c r="BG22" s="15"/>
      <c r="BH22" s="15"/>
      <c r="BI22" s="15"/>
      <c r="BJ22" s="15"/>
      <c r="BK22" s="15"/>
      <c r="BL22" s="15"/>
      <c r="BM22" s="26"/>
      <c r="BN22" s="15"/>
      <c r="BO22" s="15"/>
      <c r="BP22" s="33">
        <f>SUM(H22-BQ22)</f>
        <v>155</v>
      </c>
      <c r="BQ22" s="33">
        <f>SUM(BR22+BS22)</f>
        <v>0</v>
      </c>
      <c r="BR22" s="33">
        <f t="shared" si="17"/>
        <v>0</v>
      </c>
      <c r="BS22" s="33">
        <f t="shared" si="18"/>
        <v>0</v>
      </c>
      <c r="BT22" s="11"/>
      <c r="BU22" s="24"/>
      <c r="CE22" s="1"/>
    </row>
    <row r="23" spans="1:83" ht="13.5" customHeight="1">
      <c r="A23" s="15">
        <v>3</v>
      </c>
      <c r="B23" s="58" t="s">
        <v>119</v>
      </c>
      <c r="C23" s="32">
        <f>SUM(E23+G23+I23)</f>
        <v>543</v>
      </c>
      <c r="D23" s="32">
        <f>SUM(J23:W23)</f>
        <v>219</v>
      </c>
      <c r="E23" s="32">
        <f>SUM(D23-Y23)</f>
        <v>188</v>
      </c>
      <c r="F23" s="32">
        <f>SUM(AB23:AM23)</f>
        <v>219</v>
      </c>
      <c r="G23" s="32">
        <f>SUM(F23-AT23)</f>
        <v>203</v>
      </c>
      <c r="H23" s="32">
        <f>SUM(AW23:BI23)</f>
        <v>152</v>
      </c>
      <c r="I23" s="32">
        <f>SUM(H23-BQ23)</f>
        <v>152</v>
      </c>
      <c r="J23" s="38">
        <v>21</v>
      </c>
      <c r="K23" s="38">
        <v>17</v>
      </c>
      <c r="L23" s="38">
        <v>18</v>
      </c>
      <c r="M23" s="38">
        <v>16</v>
      </c>
      <c r="N23" s="38">
        <v>15</v>
      </c>
      <c r="O23" s="38">
        <v>19</v>
      </c>
      <c r="P23" s="38">
        <v>18</v>
      </c>
      <c r="Q23" s="15">
        <v>17</v>
      </c>
      <c r="R23" s="15">
        <v>18</v>
      </c>
      <c r="S23" s="15">
        <v>21</v>
      </c>
      <c r="T23" s="15">
        <v>21</v>
      </c>
      <c r="U23" s="26">
        <v>18</v>
      </c>
      <c r="X23" s="33">
        <f>SUM(D23-Y23)</f>
        <v>188</v>
      </c>
      <c r="Y23" s="33">
        <f>SUM(Z23+AA23)</f>
        <v>31</v>
      </c>
      <c r="Z23" s="33">
        <f>SMALL(J23:V23,1)</f>
        <v>15</v>
      </c>
      <c r="AA23" s="33">
        <f>SMALL(J23:V23,2)</f>
        <v>16</v>
      </c>
      <c r="AB23" s="15">
        <v>18</v>
      </c>
      <c r="AC23" s="38">
        <v>18</v>
      </c>
      <c r="AD23" s="15">
        <v>21</v>
      </c>
      <c r="AE23" s="15">
        <v>22</v>
      </c>
      <c r="AF23" s="15">
        <v>22</v>
      </c>
      <c r="AG23" s="15">
        <v>23</v>
      </c>
      <c r="AH23" s="15">
        <v>18</v>
      </c>
      <c r="AI23" s="15">
        <v>23</v>
      </c>
      <c r="AJ23" s="15">
        <v>19</v>
      </c>
      <c r="AK23" s="15">
        <v>0</v>
      </c>
      <c r="AL23" s="15">
        <v>16</v>
      </c>
      <c r="AM23" s="15">
        <v>19</v>
      </c>
      <c r="AN23" s="15"/>
      <c r="AO23" s="26"/>
      <c r="AP23" s="26"/>
      <c r="AS23" s="33">
        <f>SUM(F23-AT23)</f>
        <v>203</v>
      </c>
      <c r="AT23" s="33">
        <f>SUM(AU23+AV23)</f>
        <v>16</v>
      </c>
      <c r="AU23" s="33">
        <f>SMALL(AB23:AP23,1)</f>
        <v>0</v>
      </c>
      <c r="AV23" s="33">
        <f>SMALL(AB23:AP23,2)</f>
        <v>16</v>
      </c>
      <c r="AW23" s="38">
        <v>0</v>
      </c>
      <c r="AX23" s="38">
        <v>18</v>
      </c>
      <c r="AY23" s="38">
        <v>18</v>
      </c>
      <c r="AZ23" s="26">
        <v>16</v>
      </c>
      <c r="BA23" s="38">
        <v>20</v>
      </c>
      <c r="BB23" s="26">
        <v>21</v>
      </c>
      <c r="BC23" s="26">
        <v>20</v>
      </c>
      <c r="BD23" s="15">
        <v>20</v>
      </c>
      <c r="BE23" s="15">
        <v>0</v>
      </c>
      <c r="BF23" s="15">
        <v>19</v>
      </c>
      <c r="BG23" s="15"/>
      <c r="BH23" s="15"/>
      <c r="BI23" s="15"/>
      <c r="BJ23" s="15"/>
      <c r="BK23" s="15"/>
      <c r="BL23" s="15"/>
      <c r="BM23" s="26"/>
      <c r="BN23" s="15"/>
      <c r="BO23" s="15"/>
      <c r="BP23" s="33">
        <f>SUM(H23-BQ23)</f>
        <v>152</v>
      </c>
      <c r="BQ23" s="33">
        <f>SUM(BR23+BS23)</f>
        <v>0</v>
      </c>
      <c r="BR23" s="33">
        <f t="shared" si="17"/>
        <v>0</v>
      </c>
      <c r="BS23" s="33">
        <f t="shared" si="18"/>
        <v>0</v>
      </c>
      <c r="BT23" s="11"/>
      <c r="BU23" s="24"/>
    </row>
    <row r="24" spans="1:83" ht="13.5" customHeight="1">
      <c r="A24" s="15">
        <v>4</v>
      </c>
      <c r="B24" s="58" t="s">
        <v>32</v>
      </c>
      <c r="C24" s="32">
        <f>SUM(E24+G24+I24)</f>
        <v>507</v>
      </c>
      <c r="D24" s="32">
        <f>SUM(J24:W24)</f>
        <v>206</v>
      </c>
      <c r="E24" s="32">
        <f>SUM(D24-Y24)</f>
        <v>206</v>
      </c>
      <c r="F24" s="32">
        <f>SUM(AB24:AM24)</f>
        <v>172</v>
      </c>
      <c r="G24" s="32">
        <f>SUM(F24-AT24)</f>
        <v>172</v>
      </c>
      <c r="H24" s="32">
        <f>SUM(AW24:BI24)</f>
        <v>129</v>
      </c>
      <c r="I24" s="32">
        <f>SUM(H24-BQ24)</f>
        <v>129</v>
      </c>
      <c r="J24" s="38">
        <v>20</v>
      </c>
      <c r="K24" s="38">
        <v>22</v>
      </c>
      <c r="L24" s="38">
        <v>21</v>
      </c>
      <c r="M24" s="38">
        <v>20</v>
      </c>
      <c r="N24" s="38">
        <v>20</v>
      </c>
      <c r="O24" s="38">
        <v>0</v>
      </c>
      <c r="P24" s="38">
        <v>21</v>
      </c>
      <c r="Q24" s="15">
        <v>20</v>
      </c>
      <c r="R24" s="15">
        <v>20</v>
      </c>
      <c r="S24" s="15">
        <v>0</v>
      </c>
      <c r="T24" s="15">
        <v>21</v>
      </c>
      <c r="U24" s="26">
        <v>21</v>
      </c>
      <c r="X24" s="33">
        <f>SUM(D24-Y24)</f>
        <v>206</v>
      </c>
      <c r="Y24" s="33">
        <f>SUM(Z24+AA24)</f>
        <v>0</v>
      </c>
      <c r="Z24" s="33">
        <f>SMALL(J24:V24,1)</f>
        <v>0</v>
      </c>
      <c r="AA24" s="33">
        <f>SMALL(J24:V24,2)</f>
        <v>0</v>
      </c>
      <c r="AB24" s="15">
        <v>22</v>
      </c>
      <c r="AC24" s="38">
        <v>18</v>
      </c>
      <c r="AD24" s="15">
        <v>20</v>
      </c>
      <c r="AE24" s="15">
        <v>0</v>
      </c>
      <c r="AF24" s="15">
        <v>0</v>
      </c>
      <c r="AG24" s="15">
        <v>0</v>
      </c>
      <c r="AH24" s="15">
        <v>22</v>
      </c>
      <c r="AI24" s="15">
        <v>0</v>
      </c>
      <c r="AJ24" s="15">
        <v>23</v>
      </c>
      <c r="AK24" s="15">
        <v>23</v>
      </c>
      <c r="AL24" s="15">
        <v>21</v>
      </c>
      <c r="AM24" s="15">
        <v>23</v>
      </c>
      <c r="AN24" s="15"/>
      <c r="AO24" s="26"/>
      <c r="AP24" s="26"/>
      <c r="AS24" s="33">
        <f>SUM(F24-AT24)</f>
        <v>172</v>
      </c>
      <c r="AT24" s="33">
        <f>SUM(AU24+AV24)</f>
        <v>0</v>
      </c>
      <c r="AU24" s="33">
        <f>SMALL(AB24:AP24,1)</f>
        <v>0</v>
      </c>
      <c r="AV24" s="33">
        <f>SMALL(AB24:AP24,2)</f>
        <v>0</v>
      </c>
      <c r="AW24" s="38">
        <v>0</v>
      </c>
      <c r="AX24" s="38">
        <v>23</v>
      </c>
      <c r="AY24" s="38">
        <v>21</v>
      </c>
      <c r="AZ24" s="26">
        <v>20</v>
      </c>
      <c r="BA24" s="38">
        <v>0</v>
      </c>
      <c r="BB24" s="26">
        <v>0</v>
      </c>
      <c r="BC24" s="26">
        <v>0</v>
      </c>
      <c r="BD24" s="15">
        <v>22</v>
      </c>
      <c r="BE24" s="15">
        <v>22</v>
      </c>
      <c r="BF24" s="15">
        <v>21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33">
        <f>SUM(H24-BQ24)</f>
        <v>129</v>
      </c>
      <c r="BQ24" s="33">
        <f>SUM(BR24+BS24)</f>
        <v>0</v>
      </c>
      <c r="BR24" s="33">
        <f t="shared" si="17"/>
        <v>0</v>
      </c>
      <c r="BS24" s="33">
        <f t="shared" si="18"/>
        <v>0</v>
      </c>
      <c r="BT24" s="26"/>
      <c r="BU24" s="24"/>
    </row>
    <row r="25" spans="1:83" ht="13.5" customHeight="1">
      <c r="A25" s="15">
        <v>5</v>
      </c>
      <c r="B25" s="58" t="s">
        <v>31</v>
      </c>
      <c r="C25" s="32">
        <f>SUM(E25+G25+I25)</f>
        <v>313</v>
      </c>
      <c r="D25" s="32">
        <f>SUM(J25:W25)</f>
        <v>100</v>
      </c>
      <c r="E25" s="32">
        <f>SUM(D25-Y25)</f>
        <v>100</v>
      </c>
      <c r="F25" s="32">
        <f>SUM(AB25:AM25)</f>
        <v>105</v>
      </c>
      <c r="G25" s="32">
        <f>SUM(F25-AT25)</f>
        <v>105</v>
      </c>
      <c r="H25" s="32">
        <f>SUM(AW25:BI25)</f>
        <v>108</v>
      </c>
      <c r="I25" s="32">
        <f>SUM(H25-BQ25)</f>
        <v>108</v>
      </c>
      <c r="J25" s="38">
        <v>16</v>
      </c>
      <c r="K25" s="38">
        <v>17</v>
      </c>
      <c r="L25" s="38">
        <v>16</v>
      </c>
      <c r="M25" s="38">
        <v>18</v>
      </c>
      <c r="N25" s="38">
        <v>15</v>
      </c>
      <c r="O25" s="38">
        <v>0</v>
      </c>
      <c r="P25" s="38">
        <v>0</v>
      </c>
      <c r="Q25" s="15">
        <v>0</v>
      </c>
      <c r="R25" s="15">
        <v>18</v>
      </c>
      <c r="S25" s="15">
        <v>0</v>
      </c>
      <c r="T25" s="15">
        <v>0</v>
      </c>
      <c r="U25" s="26">
        <v>0</v>
      </c>
      <c r="X25" s="33">
        <f>SUM(D25-Y25)</f>
        <v>100</v>
      </c>
      <c r="Y25" s="33">
        <f>SUM(Z25+AA25)</f>
        <v>0</v>
      </c>
      <c r="Z25" s="33">
        <f>SMALL(J25:V25,1)</f>
        <v>0</v>
      </c>
      <c r="AA25" s="33">
        <f>SMALL(J25:V25,2)</f>
        <v>0</v>
      </c>
      <c r="AB25" s="15">
        <v>0</v>
      </c>
      <c r="AC25" s="38">
        <v>18</v>
      </c>
      <c r="AD25" s="15">
        <v>0</v>
      </c>
      <c r="AE25" s="15">
        <v>0</v>
      </c>
      <c r="AF25" s="15">
        <v>0</v>
      </c>
      <c r="AG25" s="26">
        <v>0</v>
      </c>
      <c r="AH25" s="26">
        <v>16</v>
      </c>
      <c r="AI25" s="26">
        <v>0</v>
      </c>
      <c r="AJ25" s="26">
        <v>16</v>
      </c>
      <c r="AK25" s="26">
        <v>18</v>
      </c>
      <c r="AL25" s="26">
        <v>18</v>
      </c>
      <c r="AM25" s="26">
        <v>19</v>
      </c>
      <c r="AN25" s="26"/>
      <c r="AO25" s="26"/>
      <c r="AP25" s="26"/>
      <c r="AS25" s="33">
        <f>SUM(F25-AT25)</f>
        <v>105</v>
      </c>
      <c r="AT25" s="33">
        <f>SUM(AU25+AV25)</f>
        <v>0</v>
      </c>
      <c r="AU25" s="33">
        <f>SMALL(AB25:AP25,1)</f>
        <v>0</v>
      </c>
      <c r="AV25" s="33">
        <f>SMALL(AB25:AP25,2)</f>
        <v>0</v>
      </c>
      <c r="AW25" s="38">
        <v>0</v>
      </c>
      <c r="AX25" s="38">
        <v>17</v>
      </c>
      <c r="AY25" s="38">
        <v>17</v>
      </c>
      <c r="AZ25" s="26">
        <v>18</v>
      </c>
      <c r="BA25" s="38">
        <v>0</v>
      </c>
      <c r="BB25" s="26">
        <v>0</v>
      </c>
      <c r="BC25" s="26">
        <v>0</v>
      </c>
      <c r="BD25" s="15">
        <v>18</v>
      </c>
      <c r="BE25" s="15">
        <v>18</v>
      </c>
      <c r="BF25" s="15">
        <v>20</v>
      </c>
      <c r="BG25" s="15"/>
      <c r="BH25" s="15"/>
      <c r="BI25" s="26"/>
      <c r="BJ25" s="26"/>
      <c r="BK25" s="26"/>
      <c r="BL25" s="26"/>
      <c r="BM25" s="26"/>
      <c r="BN25" s="15"/>
      <c r="BO25" s="15"/>
      <c r="BP25" s="33">
        <f>SUM(H25-BQ25)</f>
        <v>108</v>
      </c>
      <c r="BQ25" s="33">
        <f>SUM(BR25+BS25)</f>
        <v>0</v>
      </c>
      <c r="BR25" s="33">
        <f t="shared" si="17"/>
        <v>0</v>
      </c>
      <c r="BS25" s="33">
        <f t="shared" si="18"/>
        <v>0</v>
      </c>
      <c r="BT25" s="11"/>
      <c r="BU25" s="24"/>
    </row>
    <row r="26" spans="1:83" ht="8.1" customHeight="1">
      <c r="A26" s="15"/>
      <c r="B26" s="20"/>
      <c r="C26" s="32"/>
      <c r="D26" s="26"/>
      <c r="E26" s="32"/>
      <c r="F26" s="32"/>
      <c r="G26" s="32"/>
      <c r="H26" s="32"/>
      <c r="I26" s="32"/>
      <c r="J26" s="38"/>
      <c r="K26" s="38"/>
      <c r="L26" s="38"/>
      <c r="M26" s="38"/>
      <c r="N26" s="38"/>
      <c r="O26" s="38"/>
      <c r="P26" s="38"/>
      <c r="Q26" s="15"/>
      <c r="R26" s="15"/>
      <c r="S26" s="15"/>
      <c r="T26" s="15"/>
      <c r="U26" s="26"/>
      <c r="X26" s="31"/>
      <c r="Y26" s="31"/>
      <c r="Z26" s="31"/>
      <c r="AA26" s="31"/>
      <c r="AB26" s="15"/>
      <c r="AC26" s="3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6"/>
      <c r="AP26" s="26"/>
      <c r="AS26" s="15"/>
      <c r="AT26" s="15"/>
      <c r="AU26" s="15"/>
      <c r="AV26" s="15"/>
      <c r="AW26" s="38"/>
      <c r="AX26" s="38"/>
      <c r="AY26" s="38"/>
      <c r="AZ26" s="26"/>
      <c r="BA26" s="38"/>
      <c r="BC26" s="26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1"/>
      <c r="BU26" s="20"/>
    </row>
    <row r="27" spans="1:83" ht="12" customHeight="1">
      <c r="A27" s="15"/>
      <c r="B27" s="80" t="s">
        <v>2</v>
      </c>
      <c r="C27" s="32" t="s">
        <v>27</v>
      </c>
      <c r="D27" s="17" t="s">
        <v>5</v>
      </c>
      <c r="E27" s="57" t="s">
        <v>24</v>
      </c>
      <c r="F27" s="32" t="s">
        <v>5</v>
      </c>
      <c r="G27" s="57" t="s">
        <v>24</v>
      </c>
      <c r="H27" s="32" t="s">
        <v>5</v>
      </c>
      <c r="I27" s="57" t="s">
        <v>24</v>
      </c>
      <c r="J27" s="15" t="s">
        <v>8</v>
      </c>
      <c r="K27" s="15" t="s">
        <v>36</v>
      </c>
      <c r="L27" s="15" t="s">
        <v>9</v>
      </c>
      <c r="M27" s="15" t="s">
        <v>10</v>
      </c>
      <c r="N27" s="15" t="s">
        <v>11</v>
      </c>
      <c r="O27" s="15" t="s">
        <v>12</v>
      </c>
      <c r="P27" s="15" t="s">
        <v>13</v>
      </c>
      <c r="Q27" s="15" t="s">
        <v>14</v>
      </c>
      <c r="R27" s="15" t="s">
        <v>15</v>
      </c>
      <c r="S27" s="15" t="s">
        <v>16</v>
      </c>
      <c r="T27" s="15" t="s">
        <v>17</v>
      </c>
      <c r="U27" s="26" t="s">
        <v>35</v>
      </c>
      <c r="X27" s="25" t="s">
        <v>25</v>
      </c>
      <c r="Y27" s="25" t="s">
        <v>25</v>
      </c>
      <c r="Z27" s="25"/>
      <c r="AA27" s="25"/>
      <c r="AB27" s="15" t="s">
        <v>69</v>
      </c>
      <c r="AC27" s="15" t="s">
        <v>70</v>
      </c>
      <c r="AD27" s="15" t="s">
        <v>71</v>
      </c>
      <c r="AE27" s="15" t="s">
        <v>72</v>
      </c>
      <c r="AF27" s="15" t="s">
        <v>73</v>
      </c>
      <c r="AG27" s="15" t="s">
        <v>74</v>
      </c>
      <c r="AH27" s="15" t="s">
        <v>75</v>
      </c>
      <c r="AI27" s="15" t="s">
        <v>76</v>
      </c>
      <c r="AJ27" s="15" t="s">
        <v>77</v>
      </c>
      <c r="AK27" s="15" t="s">
        <v>78</v>
      </c>
      <c r="AL27" s="15" t="s">
        <v>79</v>
      </c>
      <c r="AM27" s="15" t="s">
        <v>80</v>
      </c>
      <c r="AN27" s="26"/>
      <c r="AO27" s="26"/>
      <c r="AP27" s="26"/>
      <c r="AS27" s="25" t="s">
        <v>25</v>
      </c>
      <c r="AT27" s="25" t="s">
        <v>25</v>
      </c>
      <c r="AU27" s="25"/>
      <c r="AV27" s="25"/>
      <c r="AW27" s="26" t="s">
        <v>40</v>
      </c>
      <c r="AX27" s="26" t="s">
        <v>41</v>
      </c>
      <c r="AY27" s="15" t="s">
        <v>42</v>
      </c>
      <c r="AZ27" s="15" t="s">
        <v>43</v>
      </c>
      <c r="BA27" s="15" t="s">
        <v>44</v>
      </c>
      <c r="BB27" s="15" t="s">
        <v>45</v>
      </c>
      <c r="BC27" s="15" t="s">
        <v>46</v>
      </c>
      <c r="BD27" s="15" t="s">
        <v>47</v>
      </c>
      <c r="BE27" s="15" t="s">
        <v>48</v>
      </c>
      <c r="BF27" s="15" t="s">
        <v>49</v>
      </c>
      <c r="BG27" s="15" t="s">
        <v>50</v>
      </c>
      <c r="BH27" s="15" t="s">
        <v>65</v>
      </c>
      <c r="BI27" s="15" t="s">
        <v>66</v>
      </c>
      <c r="BJ27" s="15" t="s">
        <v>67</v>
      </c>
      <c r="BK27" s="15"/>
      <c r="BL27" s="15"/>
      <c r="BM27" s="15"/>
      <c r="BN27" s="15"/>
      <c r="BO27" s="15"/>
      <c r="BP27" s="25" t="s">
        <v>25</v>
      </c>
      <c r="BQ27" s="25" t="s">
        <v>25</v>
      </c>
      <c r="BR27" s="25"/>
      <c r="BS27" s="25"/>
      <c r="BT27" s="11"/>
      <c r="BU27" s="80"/>
      <c r="BV27" s="15"/>
    </row>
    <row r="28" spans="1:83" ht="12" customHeight="1">
      <c r="A28" s="15"/>
      <c r="B28" s="80"/>
      <c r="C28" s="34" t="s">
        <v>28</v>
      </c>
      <c r="D28" s="17" t="s">
        <v>21</v>
      </c>
      <c r="E28" s="57" t="s">
        <v>21</v>
      </c>
      <c r="F28" s="32" t="s">
        <v>22</v>
      </c>
      <c r="G28" s="57" t="s">
        <v>22</v>
      </c>
      <c r="H28" s="32" t="s">
        <v>23</v>
      </c>
      <c r="I28" s="57" t="s">
        <v>23</v>
      </c>
      <c r="J28" s="27" t="s">
        <v>83</v>
      </c>
      <c r="K28" s="28" t="s">
        <v>84</v>
      </c>
      <c r="L28" s="65">
        <v>41897</v>
      </c>
      <c r="M28" s="28" t="s">
        <v>85</v>
      </c>
      <c r="N28" s="28" t="s">
        <v>86</v>
      </c>
      <c r="O28" s="28" t="s">
        <v>88</v>
      </c>
      <c r="P28" s="28" t="s">
        <v>89</v>
      </c>
      <c r="Q28" s="28" t="s">
        <v>90</v>
      </c>
      <c r="R28" s="28" t="s">
        <v>91</v>
      </c>
      <c r="S28" s="28" t="s">
        <v>92</v>
      </c>
      <c r="T28" s="28" t="s">
        <v>93</v>
      </c>
      <c r="U28" s="28" t="s">
        <v>94</v>
      </c>
      <c r="X28" s="25" t="s">
        <v>18</v>
      </c>
      <c r="Y28" s="25" t="s">
        <v>26</v>
      </c>
      <c r="Z28" s="25" t="s">
        <v>19</v>
      </c>
      <c r="AA28" s="25" t="s">
        <v>20</v>
      </c>
      <c r="AB28" s="28" t="s">
        <v>95</v>
      </c>
      <c r="AC28" s="28" t="s">
        <v>107</v>
      </c>
      <c r="AD28" s="28" t="s">
        <v>108</v>
      </c>
      <c r="AE28" s="28" t="s">
        <v>109</v>
      </c>
      <c r="AF28" s="29" t="s">
        <v>96</v>
      </c>
      <c r="AG28" s="29" t="s">
        <v>97</v>
      </c>
      <c r="AH28" s="29" t="s">
        <v>98</v>
      </c>
      <c r="AI28" s="29" t="s">
        <v>99</v>
      </c>
      <c r="AJ28" s="29" t="s">
        <v>100</v>
      </c>
      <c r="AK28" s="29" t="s">
        <v>101</v>
      </c>
      <c r="AL28" s="76" t="s">
        <v>102</v>
      </c>
      <c r="AM28" s="28" t="s">
        <v>103</v>
      </c>
      <c r="AN28" s="28"/>
      <c r="AO28" s="28"/>
      <c r="AP28" s="28"/>
      <c r="AQ28" s="28"/>
      <c r="AS28" s="25" t="s">
        <v>18</v>
      </c>
      <c r="AT28" s="25" t="s">
        <v>26</v>
      </c>
      <c r="AU28" s="25" t="s">
        <v>19</v>
      </c>
      <c r="AV28" s="25" t="s">
        <v>20</v>
      </c>
      <c r="AW28" s="28" t="s">
        <v>104</v>
      </c>
      <c r="AX28" s="28" t="s">
        <v>105</v>
      </c>
      <c r="AY28" s="28" t="s">
        <v>106</v>
      </c>
      <c r="AZ28" s="28" t="s">
        <v>111</v>
      </c>
      <c r="BA28" s="28" t="s">
        <v>112</v>
      </c>
      <c r="BB28" s="28" t="s">
        <v>113</v>
      </c>
      <c r="BC28" s="28" t="s">
        <v>114</v>
      </c>
      <c r="BD28" s="28" t="s">
        <v>115</v>
      </c>
      <c r="BE28" s="28" t="s">
        <v>116</v>
      </c>
      <c r="BF28" s="28" t="s">
        <v>117</v>
      </c>
      <c r="BG28" s="28" t="s">
        <v>68</v>
      </c>
      <c r="BH28" s="28" t="s">
        <v>63</v>
      </c>
      <c r="BI28" s="28" t="s">
        <v>64</v>
      </c>
      <c r="BJ28" s="28" t="s">
        <v>68</v>
      </c>
      <c r="BK28" s="28"/>
      <c r="BL28" s="28"/>
      <c r="BM28" s="28"/>
      <c r="BN28" s="28"/>
      <c r="BO28" s="28"/>
      <c r="BP28" s="25" t="s">
        <v>18</v>
      </c>
      <c r="BQ28" s="25" t="s">
        <v>26</v>
      </c>
      <c r="BR28" s="25" t="s">
        <v>19</v>
      </c>
      <c r="BS28" s="25" t="s">
        <v>20</v>
      </c>
      <c r="BT28" s="11"/>
      <c r="BU28" s="80"/>
      <c r="BV28" s="28"/>
    </row>
    <row r="29" spans="1:83" ht="16.5" customHeight="1">
      <c r="A29" s="15">
        <v>1</v>
      </c>
      <c r="B29" s="58" t="s">
        <v>128</v>
      </c>
      <c r="C29" s="32">
        <f t="shared" ref="C29" si="19">SUM(E29+G29+I29)</f>
        <v>618</v>
      </c>
      <c r="D29" s="32">
        <f t="shared" ref="D29" si="20">SUM(J29:W29)</f>
        <v>281</v>
      </c>
      <c r="E29" s="32">
        <f t="shared" ref="E29" si="21">SUM(D29-Y29)</f>
        <v>237</v>
      </c>
      <c r="F29" s="32">
        <f t="shared" ref="F29" si="22">SUM(AB29:AM29)</f>
        <v>192</v>
      </c>
      <c r="G29" s="32">
        <f t="shared" ref="G29" si="23">SUM(F29-AT29)</f>
        <v>192</v>
      </c>
      <c r="H29" s="32">
        <f t="shared" ref="H29" si="24">SUM(AW29:BI29)</f>
        <v>234</v>
      </c>
      <c r="I29" s="32">
        <f t="shared" ref="I29" si="25">SUM(H29-BQ29)</f>
        <v>189</v>
      </c>
      <c r="J29" s="38">
        <v>22</v>
      </c>
      <c r="K29" s="38">
        <v>24</v>
      </c>
      <c r="L29" s="38">
        <v>24</v>
      </c>
      <c r="M29" s="38">
        <v>23</v>
      </c>
      <c r="N29" s="38">
        <v>23</v>
      </c>
      <c r="O29" s="38">
        <v>24</v>
      </c>
      <c r="P29" s="38">
        <v>23</v>
      </c>
      <c r="Q29" s="15">
        <v>24</v>
      </c>
      <c r="R29" s="15">
        <v>24</v>
      </c>
      <c r="S29" s="15">
        <v>24</v>
      </c>
      <c r="T29" s="15">
        <v>22</v>
      </c>
      <c r="U29" s="26">
        <v>24</v>
      </c>
      <c r="X29" s="33">
        <f t="shared" ref="X29" si="26">SUM(D29-Y29)</f>
        <v>237</v>
      </c>
      <c r="Y29" s="33">
        <f t="shared" ref="Y29" si="27">SUM(Z29+AA29)</f>
        <v>44</v>
      </c>
      <c r="Z29" s="33">
        <f t="shared" ref="Z29" si="28">SMALL(J29:V29,1)</f>
        <v>22</v>
      </c>
      <c r="AA29" s="33">
        <f t="shared" ref="AA29" si="29">SMALL(J29:V29,2)</f>
        <v>22</v>
      </c>
      <c r="AB29" s="15">
        <v>24</v>
      </c>
      <c r="AC29" s="38">
        <v>0</v>
      </c>
      <c r="AD29" s="15">
        <v>0</v>
      </c>
      <c r="AE29" s="15">
        <v>0</v>
      </c>
      <c r="AF29" s="15">
        <v>24</v>
      </c>
      <c r="AG29" s="15">
        <v>0</v>
      </c>
      <c r="AH29" s="15">
        <v>24</v>
      </c>
      <c r="AI29" s="15">
        <v>24</v>
      </c>
      <c r="AJ29" s="15">
        <v>24</v>
      </c>
      <c r="AK29" s="15">
        <v>24</v>
      </c>
      <c r="AL29" s="15">
        <v>24</v>
      </c>
      <c r="AM29" s="15">
        <v>24</v>
      </c>
      <c r="AN29" s="15"/>
      <c r="AO29" s="26"/>
      <c r="AP29" s="26"/>
      <c r="AS29" s="33">
        <f t="shared" ref="AS29" si="30">SUM(F29-AT29)</f>
        <v>192</v>
      </c>
      <c r="AT29" s="33">
        <f t="shared" ref="AT29" si="31">SUM(AU29+AV29)</f>
        <v>0</v>
      </c>
      <c r="AU29" s="33">
        <f t="shared" ref="AU29" si="32">SMALL(AB29:AP29,1)</f>
        <v>0</v>
      </c>
      <c r="AV29" s="33">
        <f t="shared" ref="AV29" si="33">SMALL(AB29:AP29,2)</f>
        <v>0</v>
      </c>
      <c r="AW29" s="38">
        <v>23</v>
      </c>
      <c r="AX29" s="38">
        <v>23</v>
      </c>
      <c r="AY29" s="38">
        <v>23</v>
      </c>
      <c r="AZ29" s="26">
        <v>22</v>
      </c>
      <c r="BA29" s="38">
        <v>24</v>
      </c>
      <c r="BB29" s="26">
        <v>23</v>
      </c>
      <c r="BC29" s="26">
        <v>24</v>
      </c>
      <c r="BD29" s="15">
        <v>24</v>
      </c>
      <c r="BE29" s="15">
        <v>24</v>
      </c>
      <c r="BF29" s="15">
        <v>24</v>
      </c>
      <c r="BG29" s="15"/>
      <c r="BH29" s="15"/>
      <c r="BI29" s="15"/>
      <c r="BJ29" s="15"/>
      <c r="BK29" s="15"/>
      <c r="BL29" s="15"/>
      <c r="BM29" s="38"/>
      <c r="BN29" s="38"/>
      <c r="BO29" s="38"/>
      <c r="BP29" s="33">
        <f>SUM(H29-BQ29)</f>
        <v>189</v>
      </c>
      <c r="BQ29" s="33">
        <f>SUM(BR29+BS29)</f>
        <v>45</v>
      </c>
      <c r="BR29" s="33">
        <f t="shared" ref="BR29:BR34" si="34">SMALL(AW29:BI29,1)</f>
        <v>22</v>
      </c>
      <c r="BS29" s="33">
        <f t="shared" ref="BS29:BS34" si="35">SMALL(AW29:BI29,2)</f>
        <v>23</v>
      </c>
      <c r="BT29" s="41"/>
      <c r="BU29" s="24"/>
    </row>
    <row r="30" spans="1:83" ht="13.5" customHeight="1">
      <c r="A30" s="15">
        <v>2</v>
      </c>
      <c r="B30" s="59" t="s">
        <v>129</v>
      </c>
      <c r="C30" s="32">
        <f>SUM(E30+G30+I30)</f>
        <v>590</v>
      </c>
      <c r="D30" s="32">
        <f>SUM(J30:W30)</f>
        <v>256</v>
      </c>
      <c r="E30" s="32">
        <f>SUM(D30-Y30)</f>
        <v>217</v>
      </c>
      <c r="F30" s="32">
        <f>SUM(AB30:AM30)</f>
        <v>207</v>
      </c>
      <c r="G30" s="32">
        <f>SUM(F30-AT30)</f>
        <v>207</v>
      </c>
      <c r="H30" s="32">
        <f>SUM(AW30:BI30)</f>
        <v>184</v>
      </c>
      <c r="I30" s="32">
        <f>SUM(H30-BQ30)</f>
        <v>166</v>
      </c>
      <c r="J30" s="38">
        <v>23</v>
      </c>
      <c r="K30" s="38">
        <v>21</v>
      </c>
      <c r="L30" s="38">
        <v>21</v>
      </c>
      <c r="M30" s="38">
        <v>21</v>
      </c>
      <c r="N30" s="38">
        <v>22</v>
      </c>
      <c r="O30" s="38">
        <v>21</v>
      </c>
      <c r="P30" s="38">
        <v>23</v>
      </c>
      <c r="Q30" s="15">
        <v>21</v>
      </c>
      <c r="R30" s="15">
        <v>22</v>
      </c>
      <c r="S30" s="15">
        <v>19</v>
      </c>
      <c r="T30" s="15">
        <v>22</v>
      </c>
      <c r="U30" s="26">
        <v>20</v>
      </c>
      <c r="X30" s="33">
        <f>SUM(D30-Y30)</f>
        <v>217</v>
      </c>
      <c r="Y30" s="33">
        <f>SUM(Z30+AA30)</f>
        <v>39</v>
      </c>
      <c r="Z30" s="33">
        <f>SMALL(J30:V30,1)</f>
        <v>19</v>
      </c>
      <c r="AA30" s="33">
        <f>SMALL(J30:V30,2)</f>
        <v>20</v>
      </c>
      <c r="AB30" s="15">
        <v>19</v>
      </c>
      <c r="AC30" s="38">
        <v>0</v>
      </c>
      <c r="AD30" s="15">
        <v>22</v>
      </c>
      <c r="AE30" s="15">
        <v>19</v>
      </c>
      <c r="AF30" s="15">
        <v>0</v>
      </c>
      <c r="AG30" s="15">
        <v>23</v>
      </c>
      <c r="AH30" s="15">
        <v>22</v>
      </c>
      <c r="AI30" s="15">
        <v>20</v>
      </c>
      <c r="AJ30" s="15">
        <v>21</v>
      </c>
      <c r="AK30" s="15">
        <v>22</v>
      </c>
      <c r="AL30" s="15">
        <v>22</v>
      </c>
      <c r="AM30" s="15">
        <v>17</v>
      </c>
      <c r="AN30" s="15"/>
      <c r="AO30" s="26"/>
      <c r="AP30" s="26"/>
      <c r="AS30" s="33">
        <f>SUM(F30-AT30)</f>
        <v>207</v>
      </c>
      <c r="AT30" s="33">
        <f>SUM(AU30+AV30)</f>
        <v>0</v>
      </c>
      <c r="AU30" s="33">
        <f>SMALL(AB30:AP30,1)</f>
        <v>0</v>
      </c>
      <c r="AV30" s="33">
        <f>SMALL(AB30:AP30,2)</f>
        <v>0</v>
      </c>
      <c r="AW30" s="38">
        <v>21</v>
      </c>
      <c r="AX30" s="38">
        <v>18</v>
      </c>
      <c r="AY30" s="38">
        <v>21</v>
      </c>
      <c r="AZ30" s="26">
        <v>23</v>
      </c>
      <c r="BA30" s="38">
        <v>19</v>
      </c>
      <c r="BB30" s="26">
        <v>20</v>
      </c>
      <c r="BC30" s="26">
        <v>0</v>
      </c>
      <c r="BD30" s="15">
        <v>22</v>
      </c>
      <c r="BE30" s="15">
        <v>20</v>
      </c>
      <c r="BF30" s="15">
        <v>20</v>
      </c>
      <c r="BG30" s="15"/>
      <c r="BH30" s="15"/>
      <c r="BI30" s="15"/>
      <c r="BJ30" s="15"/>
      <c r="BK30" s="15"/>
      <c r="BL30" s="15"/>
      <c r="BM30" s="15"/>
      <c r="BN30" s="15"/>
      <c r="BO30" s="15"/>
      <c r="BP30" s="33">
        <f>SUM(H30-BQ30)</f>
        <v>166</v>
      </c>
      <c r="BQ30" s="33">
        <f>SUM(BR30+BS30)</f>
        <v>18</v>
      </c>
      <c r="BR30" s="33">
        <f t="shared" si="34"/>
        <v>0</v>
      </c>
      <c r="BS30" s="33">
        <f t="shared" si="35"/>
        <v>18</v>
      </c>
      <c r="BT30" s="11"/>
      <c r="BU30" s="24"/>
    </row>
    <row r="31" spans="1:83" ht="13.5" customHeight="1">
      <c r="A31" s="15">
        <v>3</v>
      </c>
      <c r="B31" s="58" t="s">
        <v>57</v>
      </c>
      <c r="C31" s="32">
        <f>SUM(E31+G31+I31)</f>
        <v>571</v>
      </c>
      <c r="D31" s="32">
        <f>SUM(J31:W31)</f>
        <v>198</v>
      </c>
      <c r="E31" s="32">
        <f>SUM(D31-Y31)</f>
        <v>198</v>
      </c>
      <c r="F31" s="32">
        <f>SUM(AB31:AM31)</f>
        <v>229</v>
      </c>
      <c r="G31" s="32">
        <f>SUM(F31-AT31)</f>
        <v>210</v>
      </c>
      <c r="H31" s="32">
        <f>SUM(AW31:BI31)</f>
        <v>181</v>
      </c>
      <c r="I31" s="32">
        <f>SUM(H31-BQ31)</f>
        <v>163</v>
      </c>
      <c r="J31" s="38">
        <v>21</v>
      </c>
      <c r="K31" s="38">
        <v>19</v>
      </c>
      <c r="L31" s="38">
        <v>19</v>
      </c>
      <c r="M31" s="38">
        <v>16</v>
      </c>
      <c r="N31" s="38">
        <v>0</v>
      </c>
      <c r="O31" s="38">
        <v>0</v>
      </c>
      <c r="P31" s="38">
        <v>18</v>
      </c>
      <c r="Q31" s="15">
        <v>20</v>
      </c>
      <c r="R31" s="15">
        <v>22</v>
      </c>
      <c r="S31" s="15">
        <v>21</v>
      </c>
      <c r="T31" s="15">
        <v>22</v>
      </c>
      <c r="U31" s="26">
        <v>20</v>
      </c>
      <c r="X31" s="33">
        <f>SUM(D31-Y31)</f>
        <v>198</v>
      </c>
      <c r="Y31" s="33">
        <f>SUM(Z31+AA31)</f>
        <v>0</v>
      </c>
      <c r="Z31" s="33">
        <f>SMALL(J31:V31,1)</f>
        <v>0</v>
      </c>
      <c r="AA31" s="33">
        <f>SMALL(J31:V31,2)</f>
        <v>0</v>
      </c>
      <c r="AB31" s="15">
        <v>22</v>
      </c>
      <c r="AC31" s="38">
        <v>0</v>
      </c>
      <c r="AD31" s="15">
        <v>23</v>
      </c>
      <c r="AE31" s="15">
        <v>22</v>
      </c>
      <c r="AF31" s="15">
        <v>22</v>
      </c>
      <c r="AG31" s="15">
        <v>21</v>
      </c>
      <c r="AH31" s="15">
        <v>19</v>
      </c>
      <c r="AI31" s="15">
        <v>20</v>
      </c>
      <c r="AJ31" s="15">
        <v>19</v>
      </c>
      <c r="AK31" s="15">
        <v>20</v>
      </c>
      <c r="AL31" s="15">
        <v>19</v>
      </c>
      <c r="AM31" s="15">
        <v>22</v>
      </c>
      <c r="AN31" s="15"/>
      <c r="AO31" s="26"/>
      <c r="AP31" s="26"/>
      <c r="AS31" s="33">
        <f>SUM(F31-AT31)</f>
        <v>210</v>
      </c>
      <c r="AT31" s="33">
        <f>SUM(AU31+AV31)</f>
        <v>19</v>
      </c>
      <c r="AU31" s="33">
        <f>SMALL(AB31:AP31,1)</f>
        <v>0</v>
      </c>
      <c r="AV31" s="33">
        <f>SMALL(AB31:AP31,2)</f>
        <v>19</v>
      </c>
      <c r="AW31" s="38">
        <v>19</v>
      </c>
      <c r="AX31" s="38">
        <v>18</v>
      </c>
      <c r="AY31" s="38">
        <v>21</v>
      </c>
      <c r="AZ31" s="26">
        <v>0</v>
      </c>
      <c r="BA31" s="38">
        <v>22</v>
      </c>
      <c r="BB31" s="26">
        <v>20</v>
      </c>
      <c r="BC31" s="26">
        <v>22</v>
      </c>
      <c r="BD31" s="15">
        <v>19</v>
      </c>
      <c r="BE31" s="15">
        <v>18</v>
      </c>
      <c r="BF31" s="15">
        <v>22</v>
      </c>
      <c r="BG31" s="15"/>
      <c r="BH31" s="15"/>
      <c r="BI31" s="15"/>
      <c r="BJ31" s="15"/>
      <c r="BK31" s="15"/>
      <c r="BL31" s="15"/>
      <c r="BM31" s="15"/>
      <c r="BN31" s="11"/>
      <c r="BO31" s="11"/>
      <c r="BP31" s="33">
        <f>SUM(H31-BQ31)</f>
        <v>163</v>
      </c>
      <c r="BQ31" s="33">
        <f>SUM(BR31+BS31)</f>
        <v>18</v>
      </c>
      <c r="BR31" s="33">
        <f t="shared" si="34"/>
        <v>0</v>
      </c>
      <c r="BS31" s="33">
        <f t="shared" si="35"/>
        <v>18</v>
      </c>
      <c r="BT31" s="11"/>
      <c r="BU31" s="20"/>
    </row>
    <row r="32" spans="1:83" ht="17.25" customHeight="1">
      <c r="A32" s="15">
        <v>4</v>
      </c>
      <c r="B32" s="58" t="s">
        <v>34</v>
      </c>
      <c r="C32" s="32">
        <f>SUM(E32+G32+I32)</f>
        <v>555</v>
      </c>
      <c r="D32" s="32">
        <f>SUM(J32:W32)</f>
        <v>229</v>
      </c>
      <c r="E32" s="32">
        <f>SUM(D32-Y32)</f>
        <v>194</v>
      </c>
      <c r="F32" s="32">
        <f>SUM(AB32:AM32)</f>
        <v>219</v>
      </c>
      <c r="G32" s="32">
        <f>SUM(F32-AT32)</f>
        <v>202</v>
      </c>
      <c r="H32" s="32">
        <f>SUM(AW32:BI32)</f>
        <v>176</v>
      </c>
      <c r="I32" s="32">
        <f>SUM(H32-BQ32)</f>
        <v>159</v>
      </c>
      <c r="J32" s="38">
        <v>18</v>
      </c>
      <c r="K32" s="38">
        <v>18</v>
      </c>
      <c r="L32" s="38">
        <v>18</v>
      </c>
      <c r="M32" s="38">
        <v>21</v>
      </c>
      <c r="N32" s="38">
        <v>21</v>
      </c>
      <c r="O32" s="38">
        <v>19</v>
      </c>
      <c r="P32" s="38">
        <v>19</v>
      </c>
      <c r="Q32" s="15">
        <v>19</v>
      </c>
      <c r="R32" s="15">
        <v>19</v>
      </c>
      <c r="S32" s="15">
        <v>20</v>
      </c>
      <c r="T32" s="15">
        <v>17</v>
      </c>
      <c r="U32" s="26">
        <v>20</v>
      </c>
      <c r="X32" s="33">
        <f>SUM(D32-Y32)</f>
        <v>194</v>
      </c>
      <c r="Y32" s="33">
        <f>SUM(Z32+AA32)</f>
        <v>35</v>
      </c>
      <c r="Z32" s="33">
        <f>SMALL(J32:V32,1)</f>
        <v>17</v>
      </c>
      <c r="AA32" s="33">
        <f>SMALL(J32:V32,2)</f>
        <v>18</v>
      </c>
      <c r="AB32" s="15">
        <v>0</v>
      </c>
      <c r="AC32" s="38">
        <v>24</v>
      </c>
      <c r="AD32" s="15">
        <v>21</v>
      </c>
      <c r="AE32" s="15">
        <v>24</v>
      </c>
      <c r="AF32" s="15">
        <v>20</v>
      </c>
      <c r="AG32" s="15">
        <v>19</v>
      </c>
      <c r="AH32" s="15">
        <v>19</v>
      </c>
      <c r="AI32" s="15">
        <v>18</v>
      </c>
      <c r="AJ32" s="15">
        <v>19</v>
      </c>
      <c r="AK32" s="15">
        <v>17</v>
      </c>
      <c r="AL32" s="15">
        <v>19</v>
      </c>
      <c r="AM32" s="15">
        <v>19</v>
      </c>
      <c r="AN32" s="15"/>
      <c r="AO32" s="26"/>
      <c r="AP32" s="26"/>
      <c r="AS32" s="33">
        <f>SUM(F32-AT32)</f>
        <v>202</v>
      </c>
      <c r="AT32" s="33">
        <f>SUM(AU32+AV32)</f>
        <v>17</v>
      </c>
      <c r="AU32" s="33">
        <f>SMALL(AB32:AP32,1)</f>
        <v>0</v>
      </c>
      <c r="AV32" s="33">
        <f>SMALL(AB32:AP32,2)</f>
        <v>17</v>
      </c>
      <c r="AW32" s="38">
        <v>19</v>
      </c>
      <c r="AX32" s="38">
        <v>23</v>
      </c>
      <c r="AY32" s="38">
        <v>18</v>
      </c>
      <c r="AZ32" s="26">
        <v>20</v>
      </c>
      <c r="BA32" s="38">
        <v>19</v>
      </c>
      <c r="BB32" s="40">
        <v>20</v>
      </c>
      <c r="BC32" s="26">
        <v>19</v>
      </c>
      <c r="BD32" s="15">
        <v>0</v>
      </c>
      <c r="BE32" s="15">
        <v>21</v>
      </c>
      <c r="BF32" s="15">
        <v>17</v>
      </c>
      <c r="BG32" s="15"/>
      <c r="BH32" s="15"/>
      <c r="BI32" s="18"/>
      <c r="BJ32" s="15"/>
      <c r="BK32" s="15"/>
      <c r="BL32" s="15"/>
      <c r="BM32" s="15"/>
      <c r="BN32" s="15"/>
      <c r="BO32" s="15"/>
      <c r="BP32" s="33">
        <f>SUM(H32-BQ32)</f>
        <v>159</v>
      </c>
      <c r="BQ32" s="33">
        <f>SUM(BR32+BS32)</f>
        <v>17</v>
      </c>
      <c r="BR32" s="33">
        <f t="shared" si="34"/>
        <v>0</v>
      </c>
      <c r="BS32" s="33">
        <f t="shared" si="35"/>
        <v>17</v>
      </c>
      <c r="BT32" s="11"/>
      <c r="BU32" s="24"/>
    </row>
    <row r="33" spans="1:83" ht="13.5" customHeight="1">
      <c r="A33" s="15">
        <v>5</v>
      </c>
      <c r="B33" s="58" t="s">
        <v>4</v>
      </c>
      <c r="C33" s="32">
        <f>SUM(E33+G33+I33)</f>
        <v>507</v>
      </c>
      <c r="D33" s="32">
        <f>SUM(J33:W33)</f>
        <v>208</v>
      </c>
      <c r="E33" s="32">
        <f>SUM(D33-Y33)</f>
        <v>176</v>
      </c>
      <c r="F33" s="32">
        <f>SUM(AB33:AM33)</f>
        <v>219</v>
      </c>
      <c r="G33" s="32">
        <f>SUM(F33-AT33)</f>
        <v>187</v>
      </c>
      <c r="H33" s="32">
        <f>SUM(AW33:BI33)</f>
        <v>177</v>
      </c>
      <c r="I33" s="32">
        <f>SUM(H33-BQ33)</f>
        <v>144</v>
      </c>
      <c r="J33" s="38">
        <v>16</v>
      </c>
      <c r="K33" s="38">
        <v>18</v>
      </c>
      <c r="L33" s="38">
        <v>18</v>
      </c>
      <c r="M33" s="38">
        <v>19</v>
      </c>
      <c r="N33" s="38">
        <v>18</v>
      </c>
      <c r="O33" s="38">
        <v>20</v>
      </c>
      <c r="P33" s="38">
        <v>17</v>
      </c>
      <c r="Q33" s="15">
        <v>16</v>
      </c>
      <c r="R33" s="15">
        <v>17</v>
      </c>
      <c r="S33" s="15">
        <v>16</v>
      </c>
      <c r="T33" s="15">
        <v>17</v>
      </c>
      <c r="U33" s="26">
        <v>16</v>
      </c>
      <c r="X33" s="33">
        <f>SUM(D33-Y33)</f>
        <v>176</v>
      </c>
      <c r="Y33" s="33">
        <f>SUM(Z33+AA33)</f>
        <v>32</v>
      </c>
      <c r="Z33" s="33">
        <f>SMALL(J33:V33,1)</f>
        <v>16</v>
      </c>
      <c r="AA33" s="33">
        <f>SMALL(J33:V33,2)</f>
        <v>16</v>
      </c>
      <c r="AB33" s="15">
        <v>19</v>
      </c>
      <c r="AC33" s="38">
        <v>22</v>
      </c>
      <c r="AD33" s="15">
        <v>18</v>
      </c>
      <c r="AE33" s="15">
        <v>19</v>
      </c>
      <c r="AF33" s="15">
        <v>18</v>
      </c>
      <c r="AG33" s="15">
        <v>21</v>
      </c>
      <c r="AH33" s="15">
        <v>16</v>
      </c>
      <c r="AI33" s="15">
        <v>18</v>
      </c>
      <c r="AJ33" s="15">
        <v>17</v>
      </c>
      <c r="AK33" s="15">
        <v>17</v>
      </c>
      <c r="AL33" s="15">
        <v>16</v>
      </c>
      <c r="AM33" s="15">
        <v>18</v>
      </c>
      <c r="AN33" s="15"/>
      <c r="AO33" s="26"/>
      <c r="AP33" s="26"/>
      <c r="AS33" s="33">
        <f>SUM(F33-AT33)</f>
        <v>187</v>
      </c>
      <c r="AT33" s="33">
        <f>SUM(AU33+AV33)</f>
        <v>32</v>
      </c>
      <c r="AU33" s="33">
        <f>SMALL(AB33:AP33,1)</f>
        <v>16</v>
      </c>
      <c r="AV33" s="33">
        <f>SMALL(AB33:AP33,2)</f>
        <v>16</v>
      </c>
      <c r="AW33" s="38">
        <v>18</v>
      </c>
      <c r="AX33" s="38">
        <v>18</v>
      </c>
      <c r="AY33" s="38">
        <v>17</v>
      </c>
      <c r="AZ33" s="26">
        <v>19</v>
      </c>
      <c r="BA33" s="78">
        <v>16</v>
      </c>
      <c r="BB33" s="40">
        <v>17</v>
      </c>
      <c r="BC33" s="26">
        <v>19</v>
      </c>
      <c r="BD33" s="15">
        <v>19</v>
      </c>
      <c r="BE33" s="15">
        <v>17</v>
      </c>
      <c r="BF33" s="15">
        <v>17</v>
      </c>
      <c r="BG33" s="15"/>
      <c r="BH33" s="15"/>
      <c r="BI33" s="18"/>
      <c r="BJ33" s="15"/>
      <c r="BK33" s="15"/>
      <c r="BL33" s="15"/>
      <c r="BM33" s="38"/>
      <c r="BN33" s="38"/>
      <c r="BO33" s="38"/>
      <c r="BP33" s="33">
        <f>SUM(H33-BQ33)</f>
        <v>144</v>
      </c>
      <c r="BQ33" s="33">
        <f>SUM(BR33+BS33)</f>
        <v>33</v>
      </c>
      <c r="BR33" s="33">
        <f t="shared" si="34"/>
        <v>16</v>
      </c>
      <c r="BS33" s="33">
        <f t="shared" si="35"/>
        <v>17</v>
      </c>
      <c r="BT33" s="41"/>
      <c r="BU33" s="24"/>
    </row>
    <row r="34" spans="1:83" ht="13.5" customHeight="1">
      <c r="A34" s="15">
        <v>6</v>
      </c>
      <c r="B34" s="58" t="s">
        <v>33</v>
      </c>
      <c r="C34" s="32">
        <f>SUM(E34+G34+I34)</f>
        <v>0</v>
      </c>
      <c r="D34" s="32">
        <f>SUM(J34:W34)</f>
        <v>0</v>
      </c>
      <c r="E34" s="32">
        <f>SUM(D34-Y34)</f>
        <v>0</v>
      </c>
      <c r="F34" s="32">
        <f>SUM(AB34:AM34)</f>
        <v>0</v>
      </c>
      <c r="G34" s="32">
        <f>SUM(F34-AT34)</f>
        <v>0</v>
      </c>
      <c r="H34" s="32">
        <f>SUM(AW34:BI34)</f>
        <v>0</v>
      </c>
      <c r="I34" s="32">
        <f>SUM(H34-BQ34)</f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/>
      <c r="Q34" s="15"/>
      <c r="R34" s="15"/>
      <c r="S34" s="15"/>
      <c r="T34" s="15"/>
      <c r="U34" s="26"/>
      <c r="X34" s="33">
        <f>SUM(D34-Y34)</f>
        <v>0</v>
      </c>
      <c r="Y34" s="33">
        <f>SUM(Z34+AA34)</f>
        <v>0</v>
      </c>
      <c r="Z34" s="33">
        <f>SMALL(J34:V34,1)</f>
        <v>0</v>
      </c>
      <c r="AA34" s="33">
        <f>SMALL(J34:V34,2)</f>
        <v>0</v>
      </c>
      <c r="AB34" s="15"/>
      <c r="AC34" s="38"/>
      <c r="AD34" s="15"/>
      <c r="AE34" s="15"/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/>
      <c r="AO34" s="26"/>
      <c r="AP34" s="26"/>
      <c r="AS34" s="33">
        <f>SUM(F34-AT34)</f>
        <v>0</v>
      </c>
      <c r="AT34" s="33">
        <f>SUM(AU34+AV34)</f>
        <v>0</v>
      </c>
      <c r="AU34" s="33">
        <f>SMALL(AB34:AP34,1)</f>
        <v>0</v>
      </c>
      <c r="AV34" s="33">
        <f>SMALL(AB34:AP34,2)</f>
        <v>0</v>
      </c>
      <c r="AW34" s="38">
        <v>0</v>
      </c>
      <c r="AX34" s="38">
        <v>0</v>
      </c>
      <c r="AY34" s="38">
        <v>0</v>
      </c>
      <c r="AZ34" s="26">
        <v>0</v>
      </c>
      <c r="BA34" s="38">
        <v>0</v>
      </c>
      <c r="BB34" s="26">
        <v>0</v>
      </c>
      <c r="BC34" s="26">
        <v>0</v>
      </c>
      <c r="BD34" s="15">
        <v>0</v>
      </c>
      <c r="BE34" s="15">
        <v>0</v>
      </c>
      <c r="BF34" s="15">
        <v>0</v>
      </c>
      <c r="BG34" s="15"/>
      <c r="BH34" s="15"/>
      <c r="BI34" s="15"/>
      <c r="BJ34" s="15"/>
      <c r="BK34" s="15"/>
      <c r="BL34" s="15"/>
      <c r="BM34" s="15"/>
      <c r="BN34" s="15"/>
      <c r="BO34" s="15"/>
      <c r="BP34" s="33">
        <f t="shared" ref="BP34" si="36">SUM(H34-BQ34)</f>
        <v>0</v>
      </c>
      <c r="BQ34" s="33">
        <f t="shared" ref="BQ34" si="37">SUM(BR34+BS34)</f>
        <v>0</v>
      </c>
      <c r="BR34" s="33">
        <f t="shared" si="34"/>
        <v>0</v>
      </c>
      <c r="BS34" s="33">
        <f t="shared" si="35"/>
        <v>0</v>
      </c>
      <c r="BT34" s="11"/>
      <c r="BU34" s="24"/>
    </row>
    <row r="35" spans="1:83" ht="13.5" customHeight="1">
      <c r="AB35" s="6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6"/>
      <c r="AP35" s="26"/>
      <c r="AS35" s="38"/>
      <c r="AT35" s="38"/>
      <c r="AU35" s="38"/>
      <c r="AV35" s="38"/>
      <c r="AW35" s="38"/>
      <c r="AX35" s="38"/>
      <c r="AY35" s="38"/>
      <c r="AZ35" s="26"/>
      <c r="BA35" s="38"/>
      <c r="BB35" s="26"/>
      <c r="BC35" s="26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38"/>
      <c r="BQ35" s="38"/>
      <c r="BR35" s="38"/>
      <c r="BS35" s="38"/>
      <c r="BT35" s="11"/>
      <c r="BU35" s="24"/>
    </row>
    <row r="36" spans="1:83" ht="8.1" customHeight="1">
      <c r="A36" s="15"/>
      <c r="B36" s="20"/>
      <c r="C36" s="32"/>
      <c r="D36" s="26"/>
      <c r="E36" s="32"/>
      <c r="F36" s="32"/>
      <c r="G36" s="32"/>
      <c r="H36" s="32"/>
      <c r="I36" s="32"/>
      <c r="J36" s="38"/>
      <c r="K36" s="38"/>
      <c r="L36" s="38"/>
      <c r="M36" s="38"/>
      <c r="N36" s="38"/>
      <c r="O36" s="38"/>
      <c r="P36" s="38"/>
      <c r="Q36" s="15"/>
      <c r="R36" s="15"/>
      <c r="S36" s="15"/>
      <c r="T36" s="15"/>
      <c r="U36" s="26"/>
      <c r="X36" s="31"/>
      <c r="Y36" s="31"/>
      <c r="Z36" s="31"/>
      <c r="AA36" s="31"/>
      <c r="AB36" s="15"/>
      <c r="AC36" s="38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6"/>
      <c r="AP36" s="26"/>
      <c r="AS36" s="15"/>
      <c r="AT36" s="15"/>
      <c r="AU36" s="15"/>
      <c r="AV36" s="15"/>
      <c r="AW36" s="38"/>
      <c r="AX36" s="38"/>
      <c r="AY36" s="38"/>
      <c r="AZ36" s="26"/>
      <c r="BA36" s="38"/>
      <c r="BC36" s="26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38"/>
      <c r="BQ36" s="38"/>
      <c r="BR36" s="38"/>
      <c r="BS36" s="38"/>
      <c r="BT36" s="41"/>
      <c r="BU36" s="20"/>
    </row>
    <row r="37" spans="1:83" ht="12" customHeight="1">
      <c r="A37" s="15"/>
      <c r="B37" s="80" t="s">
        <v>30</v>
      </c>
      <c r="C37" s="32" t="s">
        <v>27</v>
      </c>
      <c r="D37" s="17" t="s">
        <v>5</v>
      </c>
      <c r="E37" s="57" t="s">
        <v>24</v>
      </c>
      <c r="F37" s="32" t="s">
        <v>5</v>
      </c>
      <c r="G37" s="57" t="s">
        <v>24</v>
      </c>
      <c r="H37" s="32" t="s">
        <v>5</v>
      </c>
      <c r="I37" s="57" t="s">
        <v>24</v>
      </c>
      <c r="J37" s="15" t="s">
        <v>8</v>
      </c>
      <c r="K37" s="15" t="s">
        <v>36</v>
      </c>
      <c r="L37" s="15" t="s">
        <v>9</v>
      </c>
      <c r="M37" s="15" t="s">
        <v>10</v>
      </c>
      <c r="N37" s="15" t="s">
        <v>11</v>
      </c>
      <c r="O37" s="15" t="s">
        <v>12</v>
      </c>
      <c r="P37" s="15" t="s">
        <v>13</v>
      </c>
      <c r="Q37" s="15" t="s">
        <v>14</v>
      </c>
      <c r="R37" s="15" t="s">
        <v>15</v>
      </c>
      <c r="S37" s="15" t="s">
        <v>16</v>
      </c>
      <c r="T37" s="15" t="s">
        <v>17</v>
      </c>
      <c r="U37" s="26" t="s">
        <v>35</v>
      </c>
      <c r="X37" s="25" t="s">
        <v>25</v>
      </c>
      <c r="Y37" s="25" t="s">
        <v>25</v>
      </c>
      <c r="Z37" s="25"/>
      <c r="AA37" s="25"/>
      <c r="AB37" s="15" t="s">
        <v>69</v>
      </c>
      <c r="AC37" s="15" t="s">
        <v>70</v>
      </c>
      <c r="AD37" s="15" t="s">
        <v>71</v>
      </c>
      <c r="AE37" s="15" t="s">
        <v>72</v>
      </c>
      <c r="AF37" s="15" t="s">
        <v>73</v>
      </c>
      <c r="AG37" s="15" t="s">
        <v>74</v>
      </c>
      <c r="AH37" s="15" t="s">
        <v>75</v>
      </c>
      <c r="AI37" s="15" t="s">
        <v>76</v>
      </c>
      <c r="AJ37" s="15" t="s">
        <v>77</v>
      </c>
      <c r="AK37" s="15" t="s">
        <v>78</v>
      </c>
      <c r="AL37" s="15" t="s">
        <v>79</v>
      </c>
      <c r="AM37" s="15" t="s">
        <v>80</v>
      </c>
      <c r="AN37" s="26"/>
      <c r="AO37" s="26"/>
      <c r="AP37" s="26"/>
      <c r="AS37" s="25" t="s">
        <v>25</v>
      </c>
      <c r="AT37" s="25" t="s">
        <v>25</v>
      </c>
      <c r="AU37" s="25"/>
      <c r="AV37" s="25"/>
      <c r="AW37" s="26" t="s">
        <v>40</v>
      </c>
      <c r="AX37" s="26" t="s">
        <v>41</v>
      </c>
      <c r="AY37" s="15" t="s">
        <v>42</v>
      </c>
      <c r="AZ37" s="15" t="s">
        <v>43</v>
      </c>
      <c r="BA37" s="15" t="s">
        <v>44</v>
      </c>
      <c r="BB37" s="15" t="s">
        <v>45</v>
      </c>
      <c r="BC37" s="15" t="s">
        <v>46</v>
      </c>
      <c r="BD37" s="15" t="s">
        <v>47</v>
      </c>
      <c r="BE37" s="15" t="s">
        <v>48</v>
      </c>
      <c r="BF37" s="15" t="s">
        <v>49</v>
      </c>
      <c r="BG37" s="15" t="s">
        <v>50</v>
      </c>
      <c r="BH37" s="15" t="s">
        <v>65</v>
      </c>
      <c r="BI37" s="15" t="s">
        <v>66</v>
      </c>
      <c r="BJ37" s="15" t="s">
        <v>67</v>
      </c>
      <c r="BK37" s="15"/>
      <c r="BL37" s="15"/>
      <c r="BM37" s="15"/>
      <c r="BN37" s="15"/>
      <c r="BO37" s="15"/>
      <c r="BP37" s="25" t="s">
        <v>25</v>
      </c>
      <c r="BQ37" s="25" t="s">
        <v>25</v>
      </c>
      <c r="BR37" s="25"/>
      <c r="BS37" s="25"/>
      <c r="BT37" s="11"/>
      <c r="BU37" s="80"/>
      <c r="BV37" s="15"/>
    </row>
    <row r="38" spans="1:83" ht="12" customHeight="1">
      <c r="A38" s="15"/>
      <c r="B38" s="80"/>
      <c r="C38" s="34" t="s">
        <v>28</v>
      </c>
      <c r="D38" s="17" t="s">
        <v>21</v>
      </c>
      <c r="E38" s="57" t="s">
        <v>21</v>
      </c>
      <c r="F38" s="32" t="s">
        <v>22</v>
      </c>
      <c r="G38" s="57" t="s">
        <v>22</v>
      </c>
      <c r="H38" s="32" t="s">
        <v>23</v>
      </c>
      <c r="I38" s="57" t="s">
        <v>23</v>
      </c>
      <c r="J38" s="27" t="s">
        <v>83</v>
      </c>
      <c r="K38" s="28" t="s">
        <v>84</v>
      </c>
      <c r="L38" s="65">
        <v>41897</v>
      </c>
      <c r="M38" s="28" t="s">
        <v>85</v>
      </c>
      <c r="N38" s="28" t="s">
        <v>86</v>
      </c>
      <c r="O38" s="28" t="s">
        <v>88</v>
      </c>
      <c r="P38" s="28" t="s">
        <v>89</v>
      </c>
      <c r="Q38" s="28" t="s">
        <v>90</v>
      </c>
      <c r="R38" s="28" t="s">
        <v>91</v>
      </c>
      <c r="S38" s="28" t="s">
        <v>92</v>
      </c>
      <c r="T38" s="28" t="s">
        <v>93</v>
      </c>
      <c r="U38" s="28" t="s">
        <v>94</v>
      </c>
      <c r="X38" s="25" t="s">
        <v>18</v>
      </c>
      <c r="Y38" s="25" t="s">
        <v>26</v>
      </c>
      <c r="Z38" s="25" t="s">
        <v>19</v>
      </c>
      <c r="AA38" s="25" t="s">
        <v>20</v>
      </c>
      <c r="AB38" s="28" t="s">
        <v>95</v>
      </c>
      <c r="AC38" s="28" t="s">
        <v>107</v>
      </c>
      <c r="AD38" s="28" t="s">
        <v>108</v>
      </c>
      <c r="AE38" s="28" t="s">
        <v>109</v>
      </c>
      <c r="AF38" s="29" t="s">
        <v>96</v>
      </c>
      <c r="AG38" s="29" t="s">
        <v>97</v>
      </c>
      <c r="AH38" s="29" t="s">
        <v>98</v>
      </c>
      <c r="AI38" s="29" t="s">
        <v>99</v>
      </c>
      <c r="AJ38" s="29" t="s">
        <v>100</v>
      </c>
      <c r="AK38" s="29" t="s">
        <v>101</v>
      </c>
      <c r="AL38" s="76" t="s">
        <v>102</v>
      </c>
      <c r="AM38" s="28" t="s">
        <v>103</v>
      </c>
      <c r="AN38" s="28"/>
      <c r="AO38" s="28"/>
      <c r="AP38" s="28"/>
      <c r="AQ38" s="28"/>
      <c r="AS38" s="25" t="s">
        <v>18</v>
      </c>
      <c r="AT38" s="25" t="s">
        <v>26</v>
      </c>
      <c r="AU38" s="25" t="s">
        <v>19</v>
      </c>
      <c r="AV38" s="25" t="s">
        <v>20</v>
      </c>
      <c r="AW38" s="28"/>
      <c r="AX38" s="28" t="s">
        <v>105</v>
      </c>
      <c r="AY38" s="28" t="s">
        <v>106</v>
      </c>
      <c r="AZ38" s="28" t="s">
        <v>111</v>
      </c>
      <c r="BA38" s="28" t="s">
        <v>112</v>
      </c>
      <c r="BB38" s="28" t="s">
        <v>113</v>
      </c>
      <c r="BC38" s="28" t="s">
        <v>114</v>
      </c>
      <c r="BD38" s="28" t="s">
        <v>115</v>
      </c>
      <c r="BE38" s="28" t="s">
        <v>116</v>
      </c>
      <c r="BF38" s="28" t="s">
        <v>117</v>
      </c>
      <c r="BG38" s="28" t="s">
        <v>68</v>
      </c>
      <c r="BH38" s="28" t="s">
        <v>63</v>
      </c>
      <c r="BI38" s="28" t="s">
        <v>64</v>
      </c>
      <c r="BJ38" s="28" t="s">
        <v>68</v>
      </c>
      <c r="BK38" s="28"/>
      <c r="BL38" s="28"/>
      <c r="BM38" s="28"/>
      <c r="BN38" s="28"/>
      <c r="BO38" s="28"/>
      <c r="BP38" s="25" t="s">
        <v>18</v>
      </c>
      <c r="BQ38" s="25" t="s">
        <v>26</v>
      </c>
      <c r="BR38" s="25" t="s">
        <v>19</v>
      </c>
      <c r="BS38" s="25" t="s">
        <v>20</v>
      </c>
      <c r="BT38" s="11"/>
      <c r="BU38" s="80"/>
      <c r="BV38" s="28"/>
    </row>
    <row r="39" spans="1:83" ht="13.5" customHeight="1">
      <c r="A39" s="15">
        <v>1</v>
      </c>
      <c r="B39" s="60" t="s">
        <v>130</v>
      </c>
      <c r="C39" s="32">
        <f t="shared" ref="C39" si="38">SUM(E39+G39+I39)</f>
        <v>624</v>
      </c>
      <c r="D39" s="32">
        <f t="shared" ref="D39" si="39">SUM(J39:W39)</f>
        <v>237</v>
      </c>
      <c r="E39" s="32">
        <f t="shared" ref="E39" si="40">SUM(D39-Y39)</f>
        <v>217</v>
      </c>
      <c r="F39" s="32">
        <f t="shared" ref="F39" si="41">SUM(AB39:AM39)</f>
        <v>226</v>
      </c>
      <c r="G39" s="32">
        <f t="shared" ref="G39" si="42">SUM(F39-AT39)</f>
        <v>226</v>
      </c>
      <c r="H39" s="32">
        <f t="shared" ref="H39" si="43">SUM(AW39:BI39)</f>
        <v>181</v>
      </c>
      <c r="I39" s="32">
        <f t="shared" ref="I39" si="44">SUM(H39-BQ39)</f>
        <v>181</v>
      </c>
      <c r="J39" s="15">
        <v>21</v>
      </c>
      <c r="K39" s="15">
        <v>23</v>
      </c>
      <c r="L39" s="15">
        <v>20</v>
      </c>
      <c r="M39" s="15">
        <v>23</v>
      </c>
      <c r="N39" s="15">
        <v>20</v>
      </c>
      <c r="O39" s="15">
        <v>20</v>
      </c>
      <c r="P39" s="15">
        <v>21</v>
      </c>
      <c r="Q39" s="15">
        <v>23</v>
      </c>
      <c r="R39" s="15">
        <v>23</v>
      </c>
      <c r="S39" s="15">
        <v>0</v>
      </c>
      <c r="T39" s="15">
        <v>23</v>
      </c>
      <c r="U39" s="26">
        <v>20</v>
      </c>
      <c r="X39" s="33">
        <f t="shared" ref="X39" si="45">SUM(D39-Y39)</f>
        <v>217</v>
      </c>
      <c r="Y39" s="33">
        <f t="shared" ref="Y39" si="46">SUM(Z39+AA39)</f>
        <v>20</v>
      </c>
      <c r="Z39" s="33">
        <f t="shared" ref="Z39" si="47">SMALL(J39:V39,1)</f>
        <v>0</v>
      </c>
      <c r="AA39" s="33">
        <f t="shared" ref="AA39" si="48">SMALL(J39:V39,2)</f>
        <v>20</v>
      </c>
      <c r="AB39" s="15">
        <v>22</v>
      </c>
      <c r="AC39" s="38">
        <v>24</v>
      </c>
      <c r="AD39" s="15">
        <v>24</v>
      </c>
      <c r="AE39" s="15">
        <v>23</v>
      </c>
      <c r="AF39" s="15">
        <v>23</v>
      </c>
      <c r="AG39" s="26">
        <v>24</v>
      </c>
      <c r="AH39" s="26">
        <v>0</v>
      </c>
      <c r="AI39" s="26">
        <v>22</v>
      </c>
      <c r="AJ39" s="26">
        <v>0</v>
      </c>
      <c r="AK39" s="26">
        <v>19</v>
      </c>
      <c r="AL39" s="26">
        <v>23</v>
      </c>
      <c r="AM39" s="26">
        <v>22</v>
      </c>
      <c r="AN39" s="15"/>
      <c r="AO39" s="26"/>
      <c r="AP39" s="26"/>
      <c r="AS39" s="33">
        <f t="shared" ref="AS39" si="49">SUM(F39-AT39)</f>
        <v>226</v>
      </c>
      <c r="AT39" s="33">
        <f t="shared" ref="AT39" si="50">SUM(AU39+AV39)</f>
        <v>0</v>
      </c>
      <c r="AU39" s="33">
        <f t="shared" ref="AU39" si="51">SMALL(AB39:AP39,1)</f>
        <v>0</v>
      </c>
      <c r="AV39" s="33">
        <f t="shared" ref="AV39" si="52">SMALL(AB39:AP39,2)</f>
        <v>0</v>
      </c>
      <c r="AW39" s="38">
        <v>24</v>
      </c>
      <c r="AX39" s="38">
        <v>21</v>
      </c>
      <c r="AY39" s="38">
        <v>23</v>
      </c>
      <c r="AZ39" s="26">
        <v>24</v>
      </c>
      <c r="BA39" s="38">
        <v>24</v>
      </c>
      <c r="BB39" s="26">
        <v>22</v>
      </c>
      <c r="BC39" s="26">
        <v>20</v>
      </c>
      <c r="BD39" s="15">
        <v>0</v>
      </c>
      <c r="BE39" s="15">
        <v>0</v>
      </c>
      <c r="BF39" s="15">
        <v>23</v>
      </c>
      <c r="BG39" s="15"/>
      <c r="BH39" s="15"/>
      <c r="BI39" s="26"/>
      <c r="BJ39" s="26"/>
      <c r="BK39" s="26"/>
      <c r="BL39" s="26"/>
      <c r="BM39" s="26"/>
      <c r="BN39" s="15"/>
      <c r="BO39" s="15"/>
      <c r="BP39" s="33">
        <f t="shared" ref="BP39:BP44" si="53">SUM(H39-BQ39)</f>
        <v>181</v>
      </c>
      <c r="BQ39" s="33">
        <f t="shared" ref="BQ39:BQ44" si="54">SUM(BR39+BS39)</f>
        <v>0</v>
      </c>
      <c r="BR39" s="33">
        <f t="shared" ref="BR39:BR44" si="55">SMALL(AW39:BI39,1)</f>
        <v>0</v>
      </c>
      <c r="BS39" s="33">
        <f t="shared" ref="BS39:BS44" si="56">SMALL(AW39:BI39,2)</f>
        <v>0</v>
      </c>
      <c r="BT39" s="11"/>
      <c r="BU39" s="24"/>
    </row>
    <row r="40" spans="1:83" ht="13.5" customHeight="1">
      <c r="A40" s="15">
        <v>2</v>
      </c>
      <c r="B40" s="59" t="s">
        <v>38</v>
      </c>
      <c r="C40" s="32">
        <f>SUM(E40+G40+I40)</f>
        <v>541</v>
      </c>
      <c r="D40" s="32">
        <f>SUM(J40:W40)</f>
        <v>250</v>
      </c>
      <c r="E40" s="32">
        <f>SUM(D40-Y40)</f>
        <v>213</v>
      </c>
      <c r="F40" s="32">
        <f>SUM(AB40:AM40)</f>
        <v>150</v>
      </c>
      <c r="G40" s="32">
        <f>SUM(F40-AT40)</f>
        <v>150</v>
      </c>
      <c r="H40" s="32">
        <f>SUM(AW40:BI40)</f>
        <v>219</v>
      </c>
      <c r="I40" s="32">
        <f>SUM(H40-BQ40)</f>
        <v>178</v>
      </c>
      <c r="J40" s="15">
        <v>22</v>
      </c>
      <c r="K40" s="15">
        <v>21</v>
      </c>
      <c r="L40" s="15">
        <v>21</v>
      </c>
      <c r="M40" s="15">
        <v>18</v>
      </c>
      <c r="N40" s="15">
        <v>22</v>
      </c>
      <c r="O40" s="15">
        <v>23</v>
      </c>
      <c r="P40" s="15">
        <v>22</v>
      </c>
      <c r="Q40" s="15">
        <v>19</v>
      </c>
      <c r="R40" s="15">
        <v>20</v>
      </c>
      <c r="S40" s="15">
        <v>22</v>
      </c>
      <c r="T40" s="15">
        <v>21</v>
      </c>
      <c r="U40" s="26">
        <v>19</v>
      </c>
      <c r="X40" s="33">
        <f>SUM(D40-Y40)</f>
        <v>213</v>
      </c>
      <c r="Y40" s="33">
        <f>SUM(Z40+AA40)</f>
        <v>37</v>
      </c>
      <c r="Z40" s="33">
        <f>SMALL(J40:V40,1)</f>
        <v>18</v>
      </c>
      <c r="AA40" s="33">
        <f>SMALL(J40:V40,2)</f>
        <v>19</v>
      </c>
      <c r="AB40" s="15">
        <v>18</v>
      </c>
      <c r="AC40" s="38">
        <v>0</v>
      </c>
      <c r="AD40" s="15">
        <v>0</v>
      </c>
      <c r="AE40" s="15">
        <v>0</v>
      </c>
      <c r="AF40" s="15">
        <v>21</v>
      </c>
      <c r="AG40" s="39">
        <v>22</v>
      </c>
      <c r="AH40" s="28">
        <v>24</v>
      </c>
      <c r="AI40" s="28">
        <v>22</v>
      </c>
      <c r="AJ40" s="28">
        <v>0</v>
      </c>
      <c r="AK40" s="28">
        <v>20</v>
      </c>
      <c r="AL40" s="28">
        <v>23</v>
      </c>
      <c r="AM40" s="28">
        <v>0</v>
      </c>
      <c r="AN40" s="29"/>
      <c r="AO40" s="29"/>
      <c r="AP40" s="29"/>
      <c r="AS40" s="33">
        <f>SUM(F40-AT40)</f>
        <v>150</v>
      </c>
      <c r="AT40" s="33">
        <f>SUM(AU40+AV40)</f>
        <v>0</v>
      </c>
      <c r="AU40" s="33">
        <f>SMALL(AB40:AP40,1)</f>
        <v>0</v>
      </c>
      <c r="AV40" s="33">
        <f>SMALL(AB40:AP40,2)</f>
        <v>0</v>
      </c>
      <c r="AW40" s="38">
        <v>22</v>
      </c>
      <c r="AX40" s="38">
        <v>21</v>
      </c>
      <c r="AY40" s="38">
        <v>23</v>
      </c>
      <c r="AZ40" s="29">
        <v>22</v>
      </c>
      <c r="BA40" s="38">
        <v>21</v>
      </c>
      <c r="BB40" s="40">
        <v>22</v>
      </c>
      <c r="BC40" s="40">
        <v>22</v>
      </c>
      <c r="BD40" s="15">
        <v>20</v>
      </c>
      <c r="BE40" s="15">
        <v>23</v>
      </c>
      <c r="BF40" s="15">
        <v>23</v>
      </c>
      <c r="BG40" s="15"/>
      <c r="BH40" s="15"/>
      <c r="BI40" s="15"/>
      <c r="BL40" s="28"/>
      <c r="BM40" s="15"/>
      <c r="BN40" s="15"/>
      <c r="BO40" s="15"/>
      <c r="BP40" s="33">
        <f t="shared" si="53"/>
        <v>178</v>
      </c>
      <c r="BQ40" s="33">
        <f t="shared" si="54"/>
        <v>41</v>
      </c>
      <c r="BR40" s="33">
        <f t="shared" si="55"/>
        <v>20</v>
      </c>
      <c r="BS40" s="33">
        <f t="shared" si="56"/>
        <v>21</v>
      </c>
      <c r="BT40" s="11"/>
      <c r="BU40" s="24"/>
    </row>
    <row r="41" spans="1:83" ht="13.5" customHeight="1">
      <c r="A41" s="15">
        <v>3</v>
      </c>
      <c r="B41" s="58" t="s">
        <v>59</v>
      </c>
      <c r="C41" s="32">
        <f>SUM(E41+G41+I41)</f>
        <v>471</v>
      </c>
      <c r="D41" s="32">
        <f>SUM(J41:W41)</f>
        <v>128</v>
      </c>
      <c r="E41" s="32">
        <f>SUM(D41-Y41)</f>
        <v>128</v>
      </c>
      <c r="F41" s="32">
        <f>SUM(AB41:AM41)</f>
        <v>226</v>
      </c>
      <c r="G41" s="32">
        <f>SUM(F41-AT41)</f>
        <v>208</v>
      </c>
      <c r="H41" s="32">
        <f>SUM(AW41:BI41)</f>
        <v>135</v>
      </c>
      <c r="I41" s="32">
        <f>SUM(H41-BQ41)</f>
        <v>135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19</v>
      </c>
      <c r="P41" s="15">
        <v>19</v>
      </c>
      <c r="Q41" s="15">
        <v>17</v>
      </c>
      <c r="R41" s="15">
        <v>17</v>
      </c>
      <c r="S41" s="15">
        <v>21</v>
      </c>
      <c r="T41" s="15">
        <v>18</v>
      </c>
      <c r="U41" s="26">
        <v>17</v>
      </c>
      <c r="X41" s="33">
        <f>SUM(D41-Y41)</f>
        <v>128</v>
      </c>
      <c r="Y41" s="33">
        <f>SUM(Z41+AA41)</f>
        <v>0</v>
      </c>
      <c r="Z41" s="33">
        <f>SMALL(J41:V41,1)</f>
        <v>0</v>
      </c>
      <c r="AA41" s="33">
        <f>SMALL(J41:V41,2)</f>
        <v>0</v>
      </c>
      <c r="AB41" s="15">
        <v>18</v>
      </c>
      <c r="AC41" s="38">
        <v>20</v>
      </c>
      <c r="AD41" s="15">
        <v>0</v>
      </c>
      <c r="AE41" s="15">
        <v>20</v>
      </c>
      <c r="AF41" s="15">
        <v>19</v>
      </c>
      <c r="AG41" s="26">
        <v>20</v>
      </c>
      <c r="AH41" s="26">
        <v>22</v>
      </c>
      <c r="AI41" s="26">
        <v>22</v>
      </c>
      <c r="AJ41" s="26">
        <v>22</v>
      </c>
      <c r="AK41" s="26">
        <v>23</v>
      </c>
      <c r="AL41" s="26">
        <v>20</v>
      </c>
      <c r="AM41" s="26">
        <v>20</v>
      </c>
      <c r="AN41" s="26"/>
      <c r="AO41" s="26"/>
      <c r="AP41" s="26"/>
      <c r="AS41" s="33">
        <f>SUM(F41-AT41)</f>
        <v>208</v>
      </c>
      <c r="AT41" s="33">
        <f>SUM(AU41+AV41)</f>
        <v>18</v>
      </c>
      <c r="AU41" s="33">
        <f>SMALL(AB41:AP41,1)</f>
        <v>0</v>
      </c>
      <c r="AV41" s="33">
        <f>SMALL(AB41:AP41,2)</f>
        <v>18</v>
      </c>
      <c r="AW41" s="38">
        <v>20</v>
      </c>
      <c r="AX41" s="38">
        <v>23</v>
      </c>
      <c r="AY41" s="38">
        <v>20</v>
      </c>
      <c r="AZ41" s="26">
        <v>20</v>
      </c>
      <c r="BA41" s="38">
        <v>18</v>
      </c>
      <c r="BB41" s="26">
        <v>18</v>
      </c>
      <c r="BC41" s="26">
        <v>16</v>
      </c>
      <c r="BD41" s="15">
        <v>0</v>
      </c>
      <c r="BE41" s="15">
        <v>0</v>
      </c>
      <c r="BF41" s="15">
        <v>0</v>
      </c>
      <c r="BG41" s="15"/>
      <c r="BH41" s="15"/>
      <c r="BI41" s="15"/>
      <c r="BJ41" s="15"/>
      <c r="BK41" s="15"/>
      <c r="BL41" s="15"/>
      <c r="BM41" s="15"/>
      <c r="BN41" s="15"/>
      <c r="BO41" s="15"/>
      <c r="BP41" s="33">
        <f t="shared" si="53"/>
        <v>135</v>
      </c>
      <c r="BQ41" s="33">
        <f t="shared" si="54"/>
        <v>0</v>
      </c>
      <c r="BR41" s="33">
        <f t="shared" si="55"/>
        <v>0</v>
      </c>
      <c r="BS41" s="33">
        <f t="shared" si="56"/>
        <v>0</v>
      </c>
      <c r="BT41" s="26"/>
      <c r="BU41" s="24"/>
    </row>
    <row r="42" spans="1:83" ht="13.5" customHeight="1">
      <c r="A42" s="15">
        <v>4</v>
      </c>
      <c r="B42" s="59" t="s">
        <v>131</v>
      </c>
      <c r="C42" s="32">
        <f>SUM(E42+G42+I42)</f>
        <v>460</v>
      </c>
      <c r="D42" s="32">
        <f>SUM(J42:W42)</f>
        <v>236</v>
      </c>
      <c r="E42" s="32">
        <f>SUM(D42-Y42)</f>
        <v>218</v>
      </c>
      <c r="F42" s="32">
        <f>SUM(AB42:AM42)</f>
        <v>178</v>
      </c>
      <c r="G42" s="32">
        <f>SUM(F42-AT42)</f>
        <v>178</v>
      </c>
      <c r="H42" s="32">
        <f>SUM(AW42:BI42)</f>
        <v>64</v>
      </c>
      <c r="I42" s="32">
        <f>SUM(H42-BQ42)</f>
        <v>64</v>
      </c>
      <c r="J42" s="15">
        <v>23</v>
      </c>
      <c r="K42" s="15">
        <v>19</v>
      </c>
      <c r="L42" s="15">
        <v>21</v>
      </c>
      <c r="M42" s="15">
        <v>23</v>
      </c>
      <c r="N42" s="15">
        <v>24</v>
      </c>
      <c r="O42" s="15">
        <v>19</v>
      </c>
      <c r="P42" s="15">
        <v>22</v>
      </c>
      <c r="Q42" s="15">
        <v>18</v>
      </c>
      <c r="R42" s="15">
        <v>23</v>
      </c>
      <c r="S42" s="15">
        <v>22</v>
      </c>
      <c r="T42" s="15">
        <v>0</v>
      </c>
      <c r="U42" s="26">
        <v>22</v>
      </c>
      <c r="X42" s="33">
        <f>SUM(D42-Y42)</f>
        <v>218</v>
      </c>
      <c r="Y42" s="33">
        <f>SUM(Z42+AA42)</f>
        <v>18</v>
      </c>
      <c r="Z42" s="33">
        <f>SMALL(J42:V42,1)</f>
        <v>0</v>
      </c>
      <c r="AA42" s="33">
        <f>SMALL(J42:V42,2)</f>
        <v>18</v>
      </c>
      <c r="AB42" s="15">
        <v>20</v>
      </c>
      <c r="AC42" s="38">
        <v>22</v>
      </c>
      <c r="AD42" s="15">
        <v>22</v>
      </c>
      <c r="AE42" s="15">
        <v>23</v>
      </c>
      <c r="AF42" s="15">
        <v>21</v>
      </c>
      <c r="AG42" s="15">
        <v>0</v>
      </c>
      <c r="AH42" s="15">
        <v>0</v>
      </c>
      <c r="AI42" s="15">
        <v>0</v>
      </c>
      <c r="AJ42" s="15">
        <v>24</v>
      </c>
      <c r="AK42" s="15">
        <v>22</v>
      </c>
      <c r="AL42" s="15">
        <v>0</v>
      </c>
      <c r="AM42" s="15">
        <v>24</v>
      </c>
      <c r="AN42" s="15"/>
      <c r="AO42" s="26"/>
      <c r="AP42" s="26"/>
      <c r="AS42" s="33">
        <f>SUM(F42-AT42)</f>
        <v>178</v>
      </c>
      <c r="AT42" s="33">
        <f>SUM(AU42+AV42)</f>
        <v>0</v>
      </c>
      <c r="AU42" s="33">
        <f>SMALL(AB42:AP42,1)</f>
        <v>0</v>
      </c>
      <c r="AV42" s="33">
        <f>SMALL(AB42:AP42,2)</f>
        <v>0</v>
      </c>
      <c r="AW42" s="38">
        <v>0</v>
      </c>
      <c r="AX42" s="38">
        <v>19</v>
      </c>
      <c r="AY42" s="38">
        <v>0</v>
      </c>
      <c r="AZ42" s="26">
        <v>0</v>
      </c>
      <c r="BA42" s="38">
        <v>0</v>
      </c>
      <c r="BB42" s="26">
        <v>0</v>
      </c>
      <c r="BC42" s="26">
        <v>21</v>
      </c>
      <c r="BD42" s="15">
        <v>24</v>
      </c>
      <c r="BE42" s="15">
        <v>0</v>
      </c>
      <c r="BF42" s="15">
        <v>0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33">
        <f t="shared" si="53"/>
        <v>64</v>
      </c>
      <c r="BQ42" s="33">
        <f t="shared" si="54"/>
        <v>0</v>
      </c>
      <c r="BR42" s="33">
        <f t="shared" si="55"/>
        <v>0</v>
      </c>
      <c r="BS42" s="33">
        <f t="shared" si="56"/>
        <v>0</v>
      </c>
      <c r="BT42" s="26"/>
      <c r="BU42" s="24"/>
    </row>
    <row r="43" spans="1:83" ht="13.5" customHeight="1">
      <c r="A43" s="15">
        <v>5</v>
      </c>
      <c r="B43" s="58" t="s">
        <v>7</v>
      </c>
      <c r="C43" s="32">
        <f>SUM(E43+G43+I43)</f>
        <v>332</v>
      </c>
      <c r="D43" s="32">
        <f>SUM(J43:W43)</f>
        <v>201</v>
      </c>
      <c r="E43" s="32">
        <f>SUM(D43-Y43)</f>
        <v>201</v>
      </c>
      <c r="F43" s="32">
        <f>SUM(AB43:AM43)</f>
        <v>22</v>
      </c>
      <c r="G43" s="32">
        <f>SUM(F43-AT43)</f>
        <v>22</v>
      </c>
      <c r="H43" s="32">
        <f>SUM(AW43:BI43)</f>
        <v>109</v>
      </c>
      <c r="I43" s="32">
        <f>SUM(H43-BQ43)</f>
        <v>109</v>
      </c>
      <c r="J43" s="15">
        <v>0</v>
      </c>
      <c r="K43" s="15">
        <v>21</v>
      </c>
      <c r="L43" s="15">
        <v>22</v>
      </c>
      <c r="M43" s="15">
        <v>19</v>
      </c>
      <c r="N43" s="15">
        <v>17</v>
      </c>
      <c r="O43" s="15">
        <v>19</v>
      </c>
      <c r="P43" s="15">
        <v>0</v>
      </c>
      <c r="Q43" s="15">
        <v>23</v>
      </c>
      <c r="R43" s="15">
        <v>17</v>
      </c>
      <c r="S43" s="15">
        <v>19</v>
      </c>
      <c r="T43" s="15">
        <v>22</v>
      </c>
      <c r="U43" s="26">
        <v>22</v>
      </c>
      <c r="X43" s="33">
        <f>SUM(D43-Y43)</f>
        <v>201</v>
      </c>
      <c r="Y43" s="33">
        <f>SUM(Z43+AA43)</f>
        <v>0</v>
      </c>
      <c r="Z43" s="33">
        <f>SMALL(J43:V43,1)</f>
        <v>0</v>
      </c>
      <c r="AA43" s="33">
        <f>SMALL(J43:V43,2)</f>
        <v>0</v>
      </c>
      <c r="AB43" s="15">
        <v>22</v>
      </c>
      <c r="AC43" s="38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/>
      <c r="AO43" s="26"/>
      <c r="AP43" s="26"/>
      <c r="AS43" s="33">
        <f>SUM(F43-AT43)</f>
        <v>22</v>
      </c>
      <c r="AT43" s="33">
        <f>SUM(AU43+AV43)</f>
        <v>0</v>
      </c>
      <c r="AU43" s="33">
        <f>SMALL(AB43:AP43,1)</f>
        <v>0</v>
      </c>
      <c r="AV43" s="33">
        <f>SMALL(AB43:AP43,2)</f>
        <v>0</v>
      </c>
      <c r="AW43" s="38">
        <v>0</v>
      </c>
      <c r="AX43" s="38">
        <v>0</v>
      </c>
      <c r="AY43" s="38">
        <v>0</v>
      </c>
      <c r="AZ43" s="26">
        <v>0</v>
      </c>
      <c r="BA43" s="38">
        <v>21</v>
      </c>
      <c r="BB43" s="26">
        <v>22</v>
      </c>
      <c r="BC43" s="26">
        <v>21</v>
      </c>
      <c r="BD43" s="15">
        <v>22</v>
      </c>
      <c r="BE43" s="15">
        <v>23</v>
      </c>
      <c r="BF43" s="15">
        <v>0</v>
      </c>
      <c r="BG43" s="15"/>
      <c r="BH43" s="15"/>
      <c r="BI43" s="15"/>
      <c r="BJ43" s="26"/>
      <c r="BK43" s="26"/>
      <c r="BL43" s="26"/>
      <c r="BM43" s="30"/>
      <c r="BN43" s="30"/>
      <c r="BO43" s="28"/>
      <c r="BP43" s="33">
        <f t="shared" si="53"/>
        <v>109</v>
      </c>
      <c r="BQ43" s="33">
        <f t="shared" si="54"/>
        <v>0</v>
      </c>
      <c r="BR43" s="33">
        <f t="shared" si="55"/>
        <v>0</v>
      </c>
      <c r="BS43" s="33">
        <f t="shared" si="56"/>
        <v>0</v>
      </c>
      <c r="BT43" s="11"/>
      <c r="BU43" s="75"/>
    </row>
    <row r="44" spans="1:83" ht="13.5" customHeight="1">
      <c r="A44" s="15">
        <v>6</v>
      </c>
      <c r="B44" s="58" t="s">
        <v>51</v>
      </c>
      <c r="C44" s="32">
        <f>SUM(E44+G44+I44)</f>
        <v>34</v>
      </c>
      <c r="D44" s="32">
        <f>SUM(J44:W44)</f>
        <v>34</v>
      </c>
      <c r="E44" s="32">
        <f>SUM(D44-Y44)</f>
        <v>34</v>
      </c>
      <c r="F44" s="32">
        <f>SUM(AB44:AM44)</f>
        <v>0</v>
      </c>
      <c r="G44" s="32">
        <f>SUM(F44-AT44)</f>
        <v>0</v>
      </c>
      <c r="H44" s="32">
        <f>SUM(AW44:BI44)</f>
        <v>0</v>
      </c>
      <c r="I44" s="32">
        <f>SUM(H44-BQ44)</f>
        <v>0</v>
      </c>
      <c r="J44" s="15">
        <v>0</v>
      </c>
      <c r="K44" s="15">
        <v>0</v>
      </c>
      <c r="L44" s="15">
        <v>0</v>
      </c>
      <c r="M44" s="15">
        <v>17</v>
      </c>
      <c r="N44" s="15">
        <v>17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6">
        <v>0</v>
      </c>
      <c r="X44" s="33">
        <f>SUM(D44-Y44)</f>
        <v>34</v>
      </c>
      <c r="Y44" s="33">
        <f>SUM(Z44+AA44)</f>
        <v>0</v>
      </c>
      <c r="Z44" s="33">
        <f>SMALL(J44:V44,1)</f>
        <v>0</v>
      </c>
      <c r="AA44" s="33">
        <f>SMALL(J44:V44,2)</f>
        <v>0</v>
      </c>
      <c r="AB44" s="15">
        <v>0</v>
      </c>
      <c r="AC44" s="38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/>
      <c r="AO44" s="26"/>
      <c r="AP44" s="26"/>
      <c r="AS44" s="33">
        <f>SUM(F44-AT44)</f>
        <v>0</v>
      </c>
      <c r="AT44" s="33">
        <f>SUM(AU44+AV44)</f>
        <v>0</v>
      </c>
      <c r="AU44" s="33">
        <f>SMALL(AB44:AP44,1)</f>
        <v>0</v>
      </c>
      <c r="AV44" s="33">
        <f>SMALL(AB44:AP44,2)</f>
        <v>0</v>
      </c>
      <c r="AW44" s="38">
        <v>0</v>
      </c>
      <c r="AX44" s="38">
        <v>0</v>
      </c>
      <c r="AY44" s="38">
        <v>0</v>
      </c>
      <c r="AZ44" s="26">
        <v>0</v>
      </c>
      <c r="BA44" s="38">
        <v>0</v>
      </c>
      <c r="BB44" s="26">
        <v>0</v>
      </c>
      <c r="BC44" s="26">
        <v>0</v>
      </c>
      <c r="BD44" s="15">
        <v>0</v>
      </c>
      <c r="BE44" s="15">
        <v>0</v>
      </c>
      <c r="BF44" s="15">
        <v>0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33">
        <f t="shared" si="53"/>
        <v>0</v>
      </c>
      <c r="BQ44" s="33">
        <f t="shared" si="54"/>
        <v>0</v>
      </c>
      <c r="BR44" s="33">
        <f t="shared" si="55"/>
        <v>0</v>
      </c>
      <c r="BS44" s="33">
        <f t="shared" si="56"/>
        <v>0</v>
      </c>
      <c r="BT44" s="26"/>
      <c r="BU44" s="24"/>
    </row>
    <row r="45" spans="1:83" ht="10.5" customHeight="1">
      <c r="A45" s="15"/>
      <c r="B45" s="59"/>
      <c r="C45" s="26"/>
      <c r="D45" s="26"/>
      <c r="E45" s="32"/>
      <c r="F45" s="32"/>
      <c r="G45" s="32"/>
      <c r="H45" s="32"/>
      <c r="I45" s="3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6"/>
      <c r="X45" s="31"/>
      <c r="Y45" s="31"/>
      <c r="Z45" s="31"/>
      <c r="AA45" s="31"/>
      <c r="AB45" s="15"/>
      <c r="AC45" s="38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6"/>
      <c r="AP45" s="26"/>
      <c r="AS45" s="15"/>
      <c r="AT45" s="15"/>
      <c r="AU45" s="38"/>
      <c r="AV45" s="38"/>
      <c r="AW45" s="38"/>
      <c r="AX45" s="38"/>
      <c r="AY45" s="38"/>
      <c r="AZ45" s="26"/>
      <c r="BA45" s="38"/>
      <c r="BC45" s="26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1"/>
      <c r="BU45" s="20"/>
    </row>
    <row r="46" spans="1:83" ht="12" customHeight="1">
      <c r="A46" s="15"/>
      <c r="B46" s="80" t="s">
        <v>29</v>
      </c>
      <c r="C46" s="32" t="s">
        <v>27</v>
      </c>
      <c r="D46" s="17" t="s">
        <v>5</v>
      </c>
      <c r="E46" s="57" t="s">
        <v>24</v>
      </c>
      <c r="F46" s="32" t="s">
        <v>5</v>
      </c>
      <c r="G46" s="57" t="s">
        <v>24</v>
      </c>
      <c r="H46" s="32" t="s">
        <v>5</v>
      </c>
      <c r="I46" s="57" t="s">
        <v>24</v>
      </c>
      <c r="J46" s="15" t="s">
        <v>8</v>
      </c>
      <c r="K46" s="15" t="s">
        <v>36</v>
      </c>
      <c r="L46" s="15" t="s">
        <v>9</v>
      </c>
      <c r="M46" s="15" t="s">
        <v>10</v>
      </c>
      <c r="N46" s="15" t="s">
        <v>11</v>
      </c>
      <c r="O46" s="15" t="s">
        <v>12</v>
      </c>
      <c r="P46" s="15" t="s">
        <v>13</v>
      </c>
      <c r="Q46" s="15" t="s">
        <v>14</v>
      </c>
      <c r="R46" s="15" t="s">
        <v>15</v>
      </c>
      <c r="S46" s="15" t="s">
        <v>16</v>
      </c>
      <c r="T46" s="15" t="s">
        <v>17</v>
      </c>
      <c r="U46" s="26" t="s">
        <v>35</v>
      </c>
      <c r="X46" s="25" t="s">
        <v>25</v>
      </c>
      <c r="Y46" s="25" t="s">
        <v>25</v>
      </c>
      <c r="Z46" s="25"/>
      <c r="AA46" s="25"/>
      <c r="AB46" s="15" t="s">
        <v>69</v>
      </c>
      <c r="AC46" s="15" t="s">
        <v>70</v>
      </c>
      <c r="AD46" s="15" t="s">
        <v>71</v>
      </c>
      <c r="AE46" s="15" t="s">
        <v>72</v>
      </c>
      <c r="AF46" s="15" t="s">
        <v>73</v>
      </c>
      <c r="AG46" s="15" t="s">
        <v>74</v>
      </c>
      <c r="AH46" s="15" t="s">
        <v>75</v>
      </c>
      <c r="AI46" s="15" t="s">
        <v>76</v>
      </c>
      <c r="AJ46" s="15" t="s">
        <v>77</v>
      </c>
      <c r="AK46" s="15" t="s">
        <v>78</v>
      </c>
      <c r="AL46" s="15" t="s">
        <v>79</v>
      </c>
      <c r="AM46" s="15" t="s">
        <v>80</v>
      </c>
      <c r="AN46" s="26"/>
      <c r="AO46" s="26"/>
      <c r="AP46" s="26"/>
      <c r="AS46" s="25" t="s">
        <v>25</v>
      </c>
      <c r="AT46" s="25" t="s">
        <v>25</v>
      </c>
      <c r="AU46" s="25"/>
      <c r="AV46" s="25"/>
      <c r="AW46" s="26" t="s">
        <v>40</v>
      </c>
      <c r="AX46" s="26" t="s">
        <v>41</v>
      </c>
      <c r="AY46" s="15" t="s">
        <v>42</v>
      </c>
      <c r="AZ46" s="15" t="s">
        <v>43</v>
      </c>
      <c r="BA46" s="15" t="s">
        <v>44</v>
      </c>
      <c r="BB46" s="15" t="s">
        <v>45</v>
      </c>
      <c r="BC46" s="15" t="s">
        <v>46</v>
      </c>
      <c r="BD46" s="15" t="s">
        <v>47</v>
      </c>
      <c r="BE46" s="15" t="s">
        <v>48</v>
      </c>
      <c r="BF46" s="15" t="s">
        <v>49</v>
      </c>
      <c r="BG46" s="15" t="s">
        <v>50</v>
      </c>
      <c r="BH46" s="15" t="s">
        <v>65</v>
      </c>
      <c r="BI46" s="15" t="s">
        <v>66</v>
      </c>
      <c r="BJ46" s="15" t="s">
        <v>67</v>
      </c>
      <c r="BK46" s="15"/>
      <c r="BL46" s="15"/>
      <c r="BM46" s="15"/>
      <c r="BN46" s="15"/>
      <c r="BO46" s="15"/>
      <c r="BP46" s="25" t="s">
        <v>25</v>
      </c>
      <c r="BQ46" s="25" t="s">
        <v>25</v>
      </c>
      <c r="BR46" s="25"/>
      <c r="BS46" s="25"/>
      <c r="BT46" s="11"/>
      <c r="BU46" s="80"/>
      <c r="BV46" s="15"/>
      <c r="CE46" s="6"/>
    </row>
    <row r="47" spans="1:83" ht="12" customHeight="1">
      <c r="A47" s="15"/>
      <c r="B47" s="80"/>
      <c r="C47" s="34" t="s">
        <v>28</v>
      </c>
      <c r="D47" s="17" t="s">
        <v>21</v>
      </c>
      <c r="E47" s="57" t="s">
        <v>21</v>
      </c>
      <c r="F47" s="32" t="s">
        <v>22</v>
      </c>
      <c r="G47" s="57" t="s">
        <v>22</v>
      </c>
      <c r="H47" s="32" t="s">
        <v>23</v>
      </c>
      <c r="I47" s="57" t="s">
        <v>23</v>
      </c>
      <c r="J47" s="27" t="s">
        <v>83</v>
      </c>
      <c r="K47" s="28" t="s">
        <v>84</v>
      </c>
      <c r="L47" s="65">
        <v>41897</v>
      </c>
      <c r="M47" s="28" t="s">
        <v>85</v>
      </c>
      <c r="N47" s="28" t="s">
        <v>86</v>
      </c>
      <c r="O47" s="28" t="s">
        <v>88</v>
      </c>
      <c r="P47" s="28" t="s">
        <v>89</v>
      </c>
      <c r="Q47" s="28" t="s">
        <v>90</v>
      </c>
      <c r="R47" s="28" t="s">
        <v>91</v>
      </c>
      <c r="S47" s="28" t="s">
        <v>92</v>
      </c>
      <c r="T47" s="28" t="s">
        <v>93</v>
      </c>
      <c r="U47" s="28" t="s">
        <v>94</v>
      </c>
      <c r="X47" s="25" t="s">
        <v>18</v>
      </c>
      <c r="Y47" s="25" t="s">
        <v>26</v>
      </c>
      <c r="Z47" s="25" t="s">
        <v>19</v>
      </c>
      <c r="AA47" s="25" t="s">
        <v>20</v>
      </c>
      <c r="AB47" s="28" t="s">
        <v>95</v>
      </c>
      <c r="AC47" s="28" t="s">
        <v>107</v>
      </c>
      <c r="AD47" s="28" t="s">
        <v>108</v>
      </c>
      <c r="AE47" s="28" t="s">
        <v>109</v>
      </c>
      <c r="AF47" s="29" t="s">
        <v>96</v>
      </c>
      <c r="AG47" s="29" t="s">
        <v>97</v>
      </c>
      <c r="AH47" s="29" t="s">
        <v>98</v>
      </c>
      <c r="AI47" s="29" t="s">
        <v>99</v>
      </c>
      <c r="AJ47" s="29" t="s">
        <v>100</v>
      </c>
      <c r="AK47" s="29" t="s">
        <v>101</v>
      </c>
      <c r="AL47" s="76" t="s">
        <v>102</v>
      </c>
      <c r="AM47" s="28" t="s">
        <v>103</v>
      </c>
      <c r="AN47" s="28" t="s">
        <v>104</v>
      </c>
      <c r="AO47" s="28" t="s">
        <v>105</v>
      </c>
      <c r="AP47" s="28" t="s">
        <v>106</v>
      </c>
      <c r="AQ47" s="28" t="s">
        <v>106</v>
      </c>
      <c r="AS47" s="25" t="s">
        <v>18</v>
      </c>
      <c r="AT47" s="25" t="s">
        <v>26</v>
      </c>
      <c r="AU47" s="25" t="s">
        <v>19</v>
      </c>
      <c r="AV47" s="25" t="s">
        <v>20</v>
      </c>
      <c r="AW47" s="28" t="s">
        <v>104</v>
      </c>
      <c r="AX47" s="28" t="s">
        <v>105</v>
      </c>
      <c r="AY47" s="28" t="s">
        <v>106</v>
      </c>
      <c r="AZ47" s="28" t="s">
        <v>111</v>
      </c>
      <c r="BA47" s="28" t="s">
        <v>112</v>
      </c>
      <c r="BB47" s="28" t="s">
        <v>113</v>
      </c>
      <c r="BC47" s="28" t="s">
        <v>114</v>
      </c>
      <c r="BD47" s="28" t="s">
        <v>115</v>
      </c>
      <c r="BE47" s="28" t="s">
        <v>116</v>
      </c>
      <c r="BF47" s="28" t="s">
        <v>117</v>
      </c>
      <c r="BG47" s="28" t="s">
        <v>68</v>
      </c>
      <c r="BK47" s="28"/>
      <c r="BL47" s="28"/>
      <c r="BM47" s="28"/>
      <c r="BN47" s="28"/>
      <c r="BO47" s="28"/>
      <c r="BP47" s="25" t="s">
        <v>18</v>
      </c>
      <c r="BQ47" s="25" t="s">
        <v>26</v>
      </c>
      <c r="BR47" s="25" t="s">
        <v>19</v>
      </c>
      <c r="BS47" s="25" t="s">
        <v>20</v>
      </c>
      <c r="BT47" s="11"/>
      <c r="BU47" s="80"/>
      <c r="BV47" s="28"/>
    </row>
    <row r="48" spans="1:83" ht="13.5" customHeight="1">
      <c r="A48" s="15">
        <v>1</v>
      </c>
      <c r="B48" s="59" t="s">
        <v>132</v>
      </c>
      <c r="C48" s="32">
        <f>SUM(E48+G48+I48)</f>
        <v>615</v>
      </c>
      <c r="D48" s="32">
        <f>SUM(J48:W48)</f>
        <v>210</v>
      </c>
      <c r="E48" s="32">
        <f>SUM(D48-Y48)</f>
        <v>210</v>
      </c>
      <c r="F48" s="32">
        <f>SUM(AB48:AM48)</f>
        <v>214</v>
      </c>
      <c r="G48" s="32">
        <f>SUM(F48-AT48)</f>
        <v>214</v>
      </c>
      <c r="H48" s="32">
        <f>SUM(AW48:BI48)</f>
        <v>191</v>
      </c>
      <c r="I48" s="32">
        <f>SUM(H48-BQ48)</f>
        <v>191</v>
      </c>
      <c r="J48" s="15">
        <v>0</v>
      </c>
      <c r="K48" s="15">
        <v>0</v>
      </c>
      <c r="L48" s="15">
        <v>24</v>
      </c>
      <c r="M48" s="15">
        <v>22</v>
      </c>
      <c r="N48" s="15">
        <v>23</v>
      </c>
      <c r="O48" s="15">
        <v>22</v>
      </c>
      <c r="P48" s="15">
        <v>24</v>
      </c>
      <c r="Q48" s="15">
        <v>23</v>
      </c>
      <c r="R48" s="15">
        <v>0</v>
      </c>
      <c r="S48" s="15">
        <v>24</v>
      </c>
      <c r="T48" s="15">
        <v>24</v>
      </c>
      <c r="U48" s="26">
        <v>24</v>
      </c>
      <c r="V48" s="39"/>
      <c r="W48" s="39"/>
      <c r="X48" s="33">
        <f>SUM(D48-Y48)</f>
        <v>210</v>
      </c>
      <c r="Y48" s="33">
        <f>SUM(Z48+AA48)</f>
        <v>0</v>
      </c>
      <c r="Z48" s="33">
        <f>SMALL(J48:V48,1)</f>
        <v>0</v>
      </c>
      <c r="AA48" s="33">
        <f>SMALL(J48:V48,2)</f>
        <v>0</v>
      </c>
      <c r="AB48" s="38">
        <v>24</v>
      </c>
      <c r="AC48" s="38">
        <v>0</v>
      </c>
      <c r="AD48" s="15">
        <v>0</v>
      </c>
      <c r="AE48" s="15">
        <v>0</v>
      </c>
      <c r="AF48" s="15">
        <v>24</v>
      </c>
      <c r="AG48" s="15">
        <v>23</v>
      </c>
      <c r="AH48" s="15">
        <v>24</v>
      </c>
      <c r="AI48" s="15">
        <v>24</v>
      </c>
      <c r="AJ48" s="15">
        <v>24</v>
      </c>
      <c r="AK48" s="15">
        <v>24</v>
      </c>
      <c r="AL48" s="15">
        <v>23</v>
      </c>
      <c r="AM48" s="15">
        <v>24</v>
      </c>
      <c r="AN48" s="15"/>
      <c r="AO48" s="26"/>
      <c r="AP48" s="26"/>
      <c r="AS48" s="33">
        <f>SUM(F48-AT48)</f>
        <v>214</v>
      </c>
      <c r="AT48" s="33">
        <f>SUM(AU48+AV48)</f>
        <v>0</v>
      </c>
      <c r="AU48" s="33">
        <f>SMALL(AB48:AP48,1)</f>
        <v>0</v>
      </c>
      <c r="AV48" s="33">
        <f>SMALL(AB48:AP48,2)</f>
        <v>0</v>
      </c>
      <c r="AW48" s="38">
        <v>23</v>
      </c>
      <c r="AX48" s="38">
        <v>24</v>
      </c>
      <c r="AY48" s="38">
        <v>24</v>
      </c>
      <c r="AZ48" s="26">
        <v>24</v>
      </c>
      <c r="BA48" s="38">
        <v>0</v>
      </c>
      <c r="BB48" s="40">
        <v>24</v>
      </c>
      <c r="BC48" s="26">
        <v>0</v>
      </c>
      <c r="BD48" s="15">
        <v>24</v>
      </c>
      <c r="BE48" s="15">
        <v>24</v>
      </c>
      <c r="BF48" s="15">
        <v>24</v>
      </c>
      <c r="BG48" s="15"/>
      <c r="BH48" s="15"/>
      <c r="BI48" s="18"/>
      <c r="BJ48" s="15"/>
      <c r="BK48" s="15"/>
      <c r="BL48" s="15"/>
      <c r="BM48" s="15"/>
      <c r="BN48" s="15"/>
      <c r="BO48" s="15"/>
      <c r="BP48" s="33">
        <f>SUM(H48-BQ48)</f>
        <v>191</v>
      </c>
      <c r="BQ48" s="33">
        <f>SUM(BR48+BS48)</f>
        <v>0</v>
      </c>
      <c r="BR48" s="33">
        <f t="shared" ref="BR48:BR51" si="57">SMALL(AV48:BH48,2)</f>
        <v>0</v>
      </c>
      <c r="BS48" s="33">
        <f t="shared" ref="BS48:BS51" si="58">SMALL(AW48:BI48,2)</f>
        <v>0</v>
      </c>
      <c r="BT48" s="26"/>
      <c r="BU48" s="24"/>
    </row>
    <row r="49" spans="1:73" ht="13.5" customHeight="1">
      <c r="A49" s="15">
        <v>2</v>
      </c>
      <c r="B49" s="58" t="s">
        <v>82</v>
      </c>
      <c r="C49" s="32">
        <f>SUM(E49+G49+I49)</f>
        <v>399</v>
      </c>
      <c r="D49" s="32">
        <f>SUM(J49:W49)</f>
        <v>228</v>
      </c>
      <c r="E49" s="32">
        <f>SUM(D49-Y49)</f>
        <v>210</v>
      </c>
      <c r="F49" s="32">
        <f>SUM(AB49:AM49)</f>
        <v>189</v>
      </c>
      <c r="G49" s="32">
        <f>SUM(F49-AT49)</f>
        <v>189</v>
      </c>
      <c r="H49" s="32">
        <f>SUM(AW49:BI49)</f>
        <v>0</v>
      </c>
      <c r="I49" s="32">
        <f>SUM(H49-BQ49)</f>
        <v>0</v>
      </c>
      <c r="J49" s="15">
        <v>21</v>
      </c>
      <c r="K49" s="15">
        <v>23</v>
      </c>
      <c r="L49" s="15">
        <v>20</v>
      </c>
      <c r="M49" s="15">
        <v>22</v>
      </c>
      <c r="N49" s="15">
        <v>0</v>
      </c>
      <c r="O49" s="15">
        <v>18</v>
      </c>
      <c r="P49" s="15">
        <v>21</v>
      </c>
      <c r="Q49" s="15">
        <v>20</v>
      </c>
      <c r="R49" s="15">
        <v>24</v>
      </c>
      <c r="S49" s="15">
        <v>20</v>
      </c>
      <c r="T49" s="15">
        <v>20</v>
      </c>
      <c r="U49" s="26">
        <v>19</v>
      </c>
      <c r="V49" s="15"/>
      <c r="W49" s="15"/>
      <c r="X49" s="33">
        <f>SUM(D49-Y49)</f>
        <v>210</v>
      </c>
      <c r="Y49" s="33">
        <f>SUM(Z49+AA49)</f>
        <v>18</v>
      </c>
      <c r="Z49" s="33">
        <f>SMALL(J49:V49,1)</f>
        <v>0</v>
      </c>
      <c r="AA49" s="33">
        <f>SMALL(J49:V49,2)</f>
        <v>18</v>
      </c>
      <c r="AB49" s="38">
        <v>20</v>
      </c>
      <c r="AC49" s="38">
        <v>0</v>
      </c>
      <c r="AD49" s="15">
        <v>22</v>
      </c>
      <c r="AE49" s="15">
        <v>23</v>
      </c>
      <c r="AF49" s="15">
        <v>22</v>
      </c>
      <c r="AG49" s="15">
        <v>18</v>
      </c>
      <c r="AH49" s="15">
        <v>20</v>
      </c>
      <c r="AI49" s="15">
        <v>20</v>
      </c>
      <c r="AJ49" s="15">
        <v>22</v>
      </c>
      <c r="AK49" s="15">
        <v>22</v>
      </c>
      <c r="AL49" s="15">
        <v>0</v>
      </c>
      <c r="AM49" s="15">
        <v>0</v>
      </c>
      <c r="AN49" s="15"/>
      <c r="AO49" s="26"/>
      <c r="AP49" s="26"/>
      <c r="AS49" s="33">
        <f>SUM(F49-AT49)</f>
        <v>189</v>
      </c>
      <c r="AT49" s="33">
        <f>SUM(AU49+AV49)</f>
        <v>0</v>
      </c>
      <c r="AU49" s="33">
        <f>SMALL(AB49:AP49,1)</f>
        <v>0</v>
      </c>
      <c r="AV49" s="33">
        <f>SMALL(AB49:AP49,2)</f>
        <v>0</v>
      </c>
      <c r="AW49" s="38">
        <v>0</v>
      </c>
      <c r="AX49" s="38">
        <v>0</v>
      </c>
      <c r="AY49" s="38">
        <v>0</v>
      </c>
      <c r="AZ49" s="26">
        <v>0</v>
      </c>
      <c r="BA49" s="38">
        <v>0</v>
      </c>
      <c r="BB49" s="26">
        <v>0</v>
      </c>
      <c r="BC49" s="26">
        <v>0</v>
      </c>
      <c r="BD49" s="15">
        <v>0</v>
      </c>
      <c r="BE49" s="15">
        <v>0</v>
      </c>
      <c r="BF49" s="15">
        <v>0</v>
      </c>
      <c r="BG49" s="15"/>
      <c r="BH49" s="15"/>
      <c r="BI49" s="15"/>
      <c r="BJ49" s="15"/>
      <c r="BK49" s="40"/>
      <c r="BL49" s="15"/>
      <c r="BP49" s="33">
        <f>SUM(H49-BQ49)</f>
        <v>0</v>
      </c>
      <c r="BQ49" s="33">
        <f>SUM(BR49+BS49)</f>
        <v>0</v>
      </c>
      <c r="BR49" s="33">
        <f t="shared" si="57"/>
        <v>0</v>
      </c>
      <c r="BS49" s="33">
        <f t="shared" si="58"/>
        <v>0</v>
      </c>
      <c r="BT49" s="11"/>
      <c r="BU49" s="20"/>
    </row>
    <row r="50" spans="1:73" ht="13.5" customHeight="1">
      <c r="A50" s="15">
        <v>3</v>
      </c>
      <c r="B50" s="60" t="s">
        <v>133</v>
      </c>
      <c r="C50" s="32">
        <f>SUM(E50+G50+I50)</f>
        <v>376</v>
      </c>
      <c r="D50" s="32">
        <f>SUM(J50:W50)</f>
        <v>242</v>
      </c>
      <c r="E50" s="32">
        <f>SUM(D50-Y50)</f>
        <v>221</v>
      </c>
      <c r="F50" s="32">
        <f>SUM(AB50:AM50)</f>
        <v>155</v>
      </c>
      <c r="G50" s="32">
        <f>SUM(F50-AT50)</f>
        <v>155</v>
      </c>
      <c r="H50" s="32">
        <f>SUM(AW50:BI50)</f>
        <v>0</v>
      </c>
      <c r="I50" s="32">
        <f>SUM(H50-BQ50)</f>
        <v>0</v>
      </c>
      <c r="J50" s="15">
        <v>22</v>
      </c>
      <c r="K50" s="15">
        <v>22</v>
      </c>
      <c r="L50" s="15">
        <v>22</v>
      </c>
      <c r="M50" s="15">
        <v>22</v>
      </c>
      <c r="N50" s="15">
        <v>23</v>
      </c>
      <c r="O50" s="15">
        <v>22</v>
      </c>
      <c r="P50" s="15">
        <v>21</v>
      </c>
      <c r="Q50" s="15">
        <v>23</v>
      </c>
      <c r="R50" s="15">
        <v>0</v>
      </c>
      <c r="S50" s="15">
        <v>21</v>
      </c>
      <c r="T50" s="15">
        <v>22</v>
      </c>
      <c r="U50" s="26">
        <v>22</v>
      </c>
      <c r="V50" s="15"/>
      <c r="W50" s="15"/>
      <c r="X50" s="33">
        <f>SUM(D50-Y50)</f>
        <v>221</v>
      </c>
      <c r="Y50" s="33">
        <f>SUM(Z50+AA50)</f>
        <v>21</v>
      </c>
      <c r="Z50" s="33">
        <f>SMALL(J50:V50,1)</f>
        <v>0</v>
      </c>
      <c r="AA50" s="33">
        <f>SMALL(J50:V50,2)</f>
        <v>21</v>
      </c>
      <c r="AB50" s="38">
        <v>22</v>
      </c>
      <c r="AC50" s="38">
        <v>24</v>
      </c>
      <c r="AD50" s="15">
        <v>24</v>
      </c>
      <c r="AE50" s="15">
        <v>23</v>
      </c>
      <c r="AF50" s="15">
        <v>0</v>
      </c>
      <c r="AG50" s="15">
        <v>23</v>
      </c>
      <c r="AH50" s="15">
        <v>20</v>
      </c>
      <c r="AI50" s="15">
        <v>19</v>
      </c>
      <c r="AJ50" s="15">
        <v>0</v>
      </c>
      <c r="AK50" s="15">
        <v>0</v>
      </c>
      <c r="AL50" s="15">
        <v>0</v>
      </c>
      <c r="AM50" s="15">
        <v>0</v>
      </c>
      <c r="AN50" s="15"/>
      <c r="AO50" s="26"/>
      <c r="AP50" s="26"/>
      <c r="AS50" s="33">
        <f>SUM(F50-AT50)</f>
        <v>155</v>
      </c>
      <c r="AT50" s="33">
        <f>SUM(AU50+AV50)</f>
        <v>0</v>
      </c>
      <c r="AU50" s="33">
        <f>SMALL(AB50:AP50,1)</f>
        <v>0</v>
      </c>
      <c r="AV50" s="33">
        <f>SMALL(AB50:AP50,2)</f>
        <v>0</v>
      </c>
      <c r="AW50" s="38">
        <v>0</v>
      </c>
      <c r="AX50" s="38">
        <v>0</v>
      </c>
      <c r="AY50" s="38">
        <v>0</v>
      </c>
      <c r="AZ50" s="26">
        <v>0</v>
      </c>
      <c r="BA50" s="38">
        <v>0</v>
      </c>
      <c r="BB50" s="26">
        <v>0</v>
      </c>
      <c r="BC50" s="26">
        <v>0</v>
      </c>
      <c r="BD50" s="15">
        <v>0</v>
      </c>
      <c r="BE50" s="15">
        <v>0</v>
      </c>
      <c r="BF50" s="15">
        <v>0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33">
        <f>SUM(H50-BQ50)</f>
        <v>0</v>
      </c>
      <c r="BQ50" s="33">
        <f>SUM(BR50+BS50)</f>
        <v>0</v>
      </c>
      <c r="BR50" s="33">
        <f t="shared" si="57"/>
        <v>0</v>
      </c>
      <c r="BS50" s="33">
        <f t="shared" si="58"/>
        <v>0</v>
      </c>
      <c r="BT50" s="11"/>
      <c r="BU50" s="24"/>
    </row>
    <row r="51" spans="1:73" ht="13.5" customHeight="1">
      <c r="A51" s="15">
        <v>4</v>
      </c>
      <c r="B51" s="59" t="s">
        <v>134</v>
      </c>
      <c r="C51" s="32">
        <f>SUM(E51+G51+I51)</f>
        <v>306</v>
      </c>
      <c r="D51" s="32">
        <f>SUM(J51:W51)</f>
        <v>19</v>
      </c>
      <c r="E51" s="32">
        <f>SUM(D51-Y51)</f>
        <v>19</v>
      </c>
      <c r="F51" s="32">
        <f>SUM(AB51:AM51)</f>
        <v>128</v>
      </c>
      <c r="G51" s="32">
        <f>SUM(F51-AT51)</f>
        <v>128</v>
      </c>
      <c r="H51" s="32">
        <f>SUM(AW51:BI51)</f>
        <v>159</v>
      </c>
      <c r="I51" s="32">
        <f>SUM(H51-BQ51)</f>
        <v>159</v>
      </c>
      <c r="J51" s="15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39">
        <v>19</v>
      </c>
      <c r="V51" s="15"/>
      <c r="W51" s="15"/>
      <c r="X51" s="33">
        <f>SUM(D51-Y51)</f>
        <v>19</v>
      </c>
      <c r="Y51" s="33">
        <f>SUM(Z51+AA51)</f>
        <v>0</v>
      </c>
      <c r="Z51" s="33">
        <f>SMALL(J51:V51,1)</f>
        <v>0</v>
      </c>
      <c r="AA51" s="33">
        <f>SMALL(J51:V51,2)</f>
        <v>0</v>
      </c>
      <c r="AB51" s="38">
        <v>0</v>
      </c>
      <c r="AC51" s="38">
        <v>22</v>
      </c>
      <c r="AD51" s="15">
        <v>0</v>
      </c>
      <c r="AE51" s="15">
        <v>0</v>
      </c>
      <c r="AF51" s="15">
        <v>0</v>
      </c>
      <c r="AG51" s="15">
        <v>20</v>
      </c>
      <c r="AH51" s="15">
        <v>20</v>
      </c>
      <c r="AI51" s="15">
        <v>21</v>
      </c>
      <c r="AJ51" s="15">
        <v>0</v>
      </c>
      <c r="AK51" s="15">
        <v>0</v>
      </c>
      <c r="AL51" s="15">
        <v>23</v>
      </c>
      <c r="AM51" s="15">
        <v>22</v>
      </c>
      <c r="AN51" s="15"/>
      <c r="AO51" s="26"/>
      <c r="AP51" s="26"/>
      <c r="AS51" s="33">
        <f>SUM(F51-AT51)</f>
        <v>128</v>
      </c>
      <c r="AT51" s="33">
        <f>SUM(AU51+AV51)</f>
        <v>0</v>
      </c>
      <c r="AU51" s="33">
        <f>SMALL(AB51:AP51,1)</f>
        <v>0</v>
      </c>
      <c r="AV51" s="33">
        <f>SMALL(AB51:AP51,2)</f>
        <v>0</v>
      </c>
      <c r="AW51" s="38">
        <v>23</v>
      </c>
      <c r="AX51" s="38">
        <v>22</v>
      </c>
      <c r="AY51" s="38">
        <v>0</v>
      </c>
      <c r="AZ51" s="26">
        <v>22</v>
      </c>
      <c r="BA51" s="38">
        <v>24</v>
      </c>
      <c r="BB51" s="40">
        <v>0</v>
      </c>
      <c r="BC51" s="26">
        <v>24</v>
      </c>
      <c r="BD51" s="40">
        <v>22</v>
      </c>
      <c r="BE51" s="15">
        <v>0</v>
      </c>
      <c r="BF51" s="15">
        <v>22</v>
      </c>
      <c r="BG51" s="15"/>
      <c r="BH51" s="15"/>
      <c r="BI51" s="15"/>
      <c r="BJ51" s="15"/>
      <c r="BK51" s="15"/>
      <c r="BL51" s="15"/>
      <c r="BM51" s="15"/>
      <c r="BN51" s="30"/>
      <c r="BO51" s="28"/>
      <c r="BP51" s="33">
        <f>SUM(H51-BQ51)</f>
        <v>159</v>
      </c>
      <c r="BQ51" s="33">
        <f>SUM(BR51+BS51)</f>
        <v>0</v>
      </c>
      <c r="BR51" s="33">
        <f t="shared" si="57"/>
        <v>0</v>
      </c>
      <c r="BS51" s="33">
        <f t="shared" si="58"/>
        <v>0</v>
      </c>
      <c r="BT51" s="11"/>
      <c r="BU51" s="12"/>
    </row>
    <row r="52" spans="1:73" ht="13.5" customHeight="1"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6"/>
      <c r="AP52" s="26"/>
      <c r="AQ52" s="26"/>
      <c r="AR52" s="26"/>
      <c r="AS52" s="38"/>
      <c r="AT52" s="38"/>
      <c r="AU52" s="38"/>
      <c r="AV52" s="38"/>
      <c r="AW52" s="38"/>
      <c r="AX52" s="38"/>
      <c r="AY52" s="38"/>
      <c r="AZ52" s="38"/>
      <c r="BA52" s="38"/>
      <c r="BC52" s="26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38"/>
      <c r="BP52" s="38"/>
      <c r="BQ52" s="38"/>
      <c r="BR52" s="38"/>
      <c r="BS52" s="38"/>
      <c r="BT52" s="11"/>
      <c r="BU52" s="20"/>
    </row>
    <row r="53" spans="1:73" ht="13.5" customHeight="1">
      <c r="A53" s="15"/>
      <c r="B53" s="60"/>
      <c r="C53" s="32"/>
      <c r="D53" s="32"/>
      <c r="E53" s="32"/>
      <c r="F53" s="32"/>
      <c r="G53" s="32"/>
      <c r="H53" s="32"/>
      <c r="I53" s="3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6"/>
      <c r="V53" s="15"/>
      <c r="W53" s="15"/>
      <c r="X53" s="38"/>
      <c r="Y53" s="38"/>
      <c r="Z53" s="38"/>
      <c r="AA53" s="38"/>
      <c r="AB53" s="38"/>
      <c r="AC53" s="38"/>
      <c r="AD53" s="38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6"/>
      <c r="AP53" s="26"/>
      <c r="AQ53" s="26"/>
      <c r="AR53" s="26"/>
      <c r="AS53" s="38"/>
      <c r="AT53" s="38"/>
      <c r="AU53" s="38"/>
      <c r="AV53" s="38"/>
      <c r="AW53" s="38"/>
      <c r="AX53" s="38"/>
      <c r="AY53" s="38"/>
      <c r="AZ53" s="38"/>
      <c r="BA53" s="38"/>
      <c r="BB53" s="26"/>
      <c r="BC53" s="26"/>
      <c r="BD53" s="15"/>
      <c r="BE53" s="15"/>
      <c r="BF53" s="15"/>
      <c r="BG53" s="15"/>
      <c r="BH53" s="15"/>
      <c r="BI53" s="15"/>
      <c r="BJ53" s="40"/>
      <c r="BK53" s="15"/>
      <c r="BL53" s="15"/>
      <c r="BM53" s="15"/>
      <c r="BN53" s="15"/>
      <c r="BO53" s="38"/>
      <c r="BP53" s="38"/>
      <c r="BQ53" s="38"/>
      <c r="BR53" s="38"/>
      <c r="BS53" s="38"/>
      <c r="BT53" s="11"/>
      <c r="BU53" s="20"/>
    </row>
    <row r="54" spans="1:73" ht="13.5" customHeight="1">
      <c r="A54" s="15"/>
      <c r="B54" s="59"/>
      <c r="C54" s="32"/>
      <c r="D54" s="32"/>
      <c r="E54" s="32"/>
      <c r="F54" s="32"/>
      <c r="G54" s="32"/>
      <c r="H54" s="32"/>
      <c r="I54" s="32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6"/>
      <c r="V54" s="15"/>
      <c r="W54" s="15"/>
      <c r="X54" s="38"/>
      <c r="Y54" s="38"/>
      <c r="Z54" s="38"/>
      <c r="AA54" s="38"/>
      <c r="AB54" s="38"/>
      <c r="AC54" s="38"/>
      <c r="AD54" s="38"/>
      <c r="AE54" s="15"/>
      <c r="AF54" s="15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38"/>
      <c r="AT54" s="38"/>
      <c r="AU54" s="38"/>
      <c r="AV54" s="38"/>
      <c r="AW54" s="38"/>
      <c r="AX54" s="38"/>
      <c r="AY54" s="38"/>
      <c r="AZ54" s="38"/>
      <c r="BA54" s="38"/>
      <c r="BB54" s="26"/>
      <c r="BC54" s="26"/>
      <c r="BD54" s="15"/>
      <c r="BE54" s="15"/>
      <c r="BF54" s="15"/>
      <c r="BG54" s="15"/>
      <c r="BH54" s="15"/>
      <c r="BI54" s="26"/>
      <c r="BJ54" s="26"/>
      <c r="BK54" s="26"/>
      <c r="BL54" s="26"/>
      <c r="BM54" s="26"/>
      <c r="BN54" s="15"/>
      <c r="BO54" s="38"/>
      <c r="BP54" s="38"/>
      <c r="BQ54" s="38"/>
      <c r="BR54" s="38"/>
      <c r="BS54" s="38"/>
      <c r="BT54" s="11"/>
      <c r="BU54" s="24"/>
    </row>
    <row r="55" spans="1:73" ht="13.5" customHeight="1">
      <c r="A55" s="15"/>
      <c r="B55" s="60"/>
      <c r="C55" s="32"/>
      <c r="D55" s="32"/>
      <c r="E55" s="32"/>
      <c r="F55" s="32"/>
      <c r="G55" s="32"/>
      <c r="H55" s="32"/>
      <c r="I55" s="3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6"/>
      <c r="V55" s="15"/>
      <c r="W55" s="15"/>
      <c r="X55" s="38"/>
      <c r="Y55" s="38"/>
      <c r="Z55" s="38"/>
      <c r="AA55" s="38"/>
      <c r="AB55" s="38"/>
      <c r="AC55" s="38"/>
      <c r="AD55" s="38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6"/>
      <c r="AP55" s="26"/>
      <c r="AQ55" s="26"/>
      <c r="AR55" s="26"/>
      <c r="AS55" s="38"/>
      <c r="AT55" s="38"/>
      <c r="AU55" s="38"/>
      <c r="AV55" s="38"/>
      <c r="AW55" s="38"/>
      <c r="AX55" s="38"/>
      <c r="AY55" s="38"/>
      <c r="AZ55" s="38"/>
      <c r="BA55" s="38"/>
      <c r="BB55" s="40"/>
      <c r="BC55" s="26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38"/>
      <c r="BP55" s="38"/>
      <c r="BQ55" s="38"/>
      <c r="BR55" s="38"/>
      <c r="BS55" s="38"/>
      <c r="BT55" s="11"/>
      <c r="BU55" s="24"/>
    </row>
    <row r="56" spans="1:73" ht="12" customHeight="1">
      <c r="A56" s="15"/>
      <c r="B56" s="80"/>
      <c r="C56" s="32"/>
      <c r="D56" s="17"/>
      <c r="E56" s="57"/>
      <c r="F56" s="32"/>
      <c r="G56" s="57"/>
      <c r="H56" s="32"/>
      <c r="I56" s="5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6"/>
      <c r="W56" s="26"/>
      <c r="X56" s="26"/>
      <c r="Y56" s="15"/>
      <c r="Z56" s="15"/>
      <c r="AA56" s="15"/>
      <c r="AB56" s="15"/>
      <c r="AC56" s="1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15"/>
      <c r="AV56" s="15"/>
      <c r="AW56" s="38"/>
      <c r="AX56" s="38"/>
      <c r="AY56" s="38"/>
      <c r="AZ56" s="15"/>
      <c r="BA56" s="15"/>
      <c r="BB56" s="26"/>
      <c r="BC56" s="26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38"/>
      <c r="BP56" s="55"/>
      <c r="BQ56" s="55"/>
      <c r="BR56" s="55"/>
      <c r="BS56" s="55"/>
      <c r="BT56" s="11"/>
      <c r="BU56" s="80"/>
    </row>
    <row r="57" spans="1:73" ht="12" customHeight="1">
      <c r="A57" s="15"/>
      <c r="B57" s="80"/>
      <c r="C57" s="34"/>
      <c r="D57" s="17"/>
      <c r="E57" s="57"/>
      <c r="F57" s="32"/>
      <c r="G57" s="32"/>
      <c r="H57" s="32"/>
      <c r="I57" s="57"/>
      <c r="J57" s="27"/>
      <c r="K57" s="28"/>
      <c r="L57" s="65"/>
      <c r="M57" s="28"/>
      <c r="N57" s="28"/>
      <c r="O57" s="28"/>
      <c r="P57" s="28"/>
      <c r="Q57" s="28"/>
      <c r="R57" s="28"/>
      <c r="S57" s="28"/>
      <c r="T57" s="28"/>
      <c r="U57" s="28"/>
      <c r="V57" s="39"/>
      <c r="W57" s="39"/>
      <c r="X57" s="46"/>
      <c r="Y57" s="39"/>
      <c r="Z57" s="28"/>
      <c r="AA57" s="28"/>
      <c r="AB57" s="28"/>
      <c r="AC57" s="28"/>
      <c r="AD57" s="39"/>
      <c r="AE57" s="39"/>
      <c r="AF57" s="39"/>
      <c r="AG57" s="39"/>
      <c r="AH57" s="28"/>
      <c r="AI57" s="28"/>
      <c r="AJ57" s="29"/>
      <c r="AK57" s="29"/>
      <c r="AL57" s="29"/>
      <c r="AM57" s="29"/>
      <c r="AN57" s="29"/>
      <c r="AO57" s="29"/>
      <c r="AP57" s="29"/>
      <c r="AQ57" s="69"/>
      <c r="AR57" s="69"/>
      <c r="AS57" s="39"/>
      <c r="AT57" s="39"/>
      <c r="AU57" s="28"/>
      <c r="AV57" s="28"/>
      <c r="AW57" s="73"/>
      <c r="AX57" s="73"/>
      <c r="AY57" s="73"/>
      <c r="AZ57" s="28"/>
      <c r="BA57" s="28"/>
      <c r="BB57" s="39"/>
      <c r="BC57" s="39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55"/>
      <c r="BQ57" s="55"/>
      <c r="BR57" s="55"/>
      <c r="BS57" s="55"/>
      <c r="BT57" s="11"/>
      <c r="BU57" s="80"/>
    </row>
    <row r="58" spans="1:73" ht="12" customHeight="1">
      <c r="A58" s="15"/>
      <c r="B58" s="58"/>
      <c r="C58" s="34"/>
      <c r="D58" s="17"/>
      <c r="E58" s="32"/>
      <c r="F58" s="32"/>
      <c r="G58" s="32"/>
      <c r="H58" s="32"/>
      <c r="I58" s="57"/>
      <c r="J58" s="2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9"/>
      <c r="V58" s="39"/>
      <c r="W58" s="39"/>
      <c r="X58" s="46"/>
      <c r="Y58" s="39"/>
      <c r="Z58" s="28"/>
      <c r="AA58" s="28"/>
      <c r="AB58" s="28"/>
      <c r="AC58" s="28"/>
      <c r="AE58" s="39"/>
      <c r="AF58" s="39"/>
      <c r="AG58" s="39"/>
      <c r="AH58" s="28"/>
      <c r="AI58" s="28"/>
      <c r="AJ58" s="28"/>
      <c r="AK58" s="28"/>
      <c r="AL58" s="28"/>
      <c r="AM58" s="28"/>
      <c r="AN58" s="29"/>
      <c r="AO58" s="29"/>
      <c r="AP58" s="29"/>
      <c r="AQ58" s="29"/>
      <c r="AR58" s="29"/>
      <c r="AS58" s="55"/>
      <c r="AT58" s="55"/>
      <c r="AU58" s="55"/>
      <c r="AV58" s="55"/>
      <c r="AW58" s="55"/>
      <c r="AX58" s="55"/>
      <c r="AY58" s="55"/>
      <c r="AZ58" s="55"/>
      <c r="BA58" s="55"/>
      <c r="BC58" s="26"/>
      <c r="BD58" s="15"/>
      <c r="BE58" s="15"/>
      <c r="BF58" s="15"/>
      <c r="BG58" s="15"/>
      <c r="BH58" s="15"/>
      <c r="BI58" s="18"/>
      <c r="BJ58" s="15"/>
      <c r="BK58" s="15"/>
      <c r="BL58" s="15"/>
      <c r="BM58" s="15"/>
      <c r="BN58" s="30"/>
      <c r="BO58" s="28"/>
      <c r="BP58" s="55"/>
      <c r="BQ58" s="55"/>
      <c r="BR58" s="55"/>
      <c r="BS58" s="55"/>
      <c r="BT58" s="11"/>
      <c r="BU58" s="12"/>
    </row>
    <row r="59" spans="1:73" ht="13.5" customHeight="1">
      <c r="A59" s="15"/>
      <c r="B59" s="59"/>
      <c r="C59" s="32"/>
      <c r="D59" s="32"/>
      <c r="E59" s="32"/>
      <c r="F59" s="32"/>
      <c r="G59" s="32"/>
      <c r="H59" s="32"/>
      <c r="I59" s="32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15"/>
      <c r="W59" s="15"/>
      <c r="X59" s="38"/>
      <c r="Y59" s="38"/>
      <c r="Z59" s="38"/>
      <c r="AA59" s="38"/>
      <c r="AB59" s="38"/>
      <c r="AC59" s="38"/>
      <c r="AD59" s="15"/>
      <c r="AE59" s="15"/>
      <c r="AF59" s="15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38"/>
      <c r="AT59" s="38"/>
      <c r="AU59" s="38"/>
      <c r="AV59" s="38"/>
      <c r="AW59" s="38"/>
      <c r="AX59" s="38"/>
      <c r="AY59" s="38"/>
      <c r="AZ59" s="38"/>
      <c r="BA59" s="38"/>
      <c r="BB59" s="26"/>
      <c r="BC59" s="26"/>
      <c r="BD59" s="15"/>
      <c r="BE59" s="15"/>
      <c r="BF59" s="15"/>
      <c r="BG59" s="15"/>
      <c r="BH59" s="15"/>
      <c r="BI59" s="26"/>
      <c r="BJ59" s="26"/>
      <c r="BK59" s="26"/>
      <c r="BL59" s="26"/>
      <c r="BM59" s="26"/>
      <c r="BN59" s="15"/>
      <c r="BO59" s="15"/>
      <c r="BP59" s="38"/>
      <c r="BQ59" s="38"/>
      <c r="BR59" s="38"/>
      <c r="BS59" s="38"/>
      <c r="BT59" s="11"/>
      <c r="BU59" s="24"/>
    </row>
    <row r="60" spans="1:73" ht="13.5" customHeight="1">
      <c r="A60" s="15"/>
      <c r="B60" s="59"/>
      <c r="C60" s="32"/>
      <c r="D60" s="32"/>
      <c r="E60" s="32"/>
      <c r="F60" s="32"/>
      <c r="G60" s="32"/>
      <c r="H60" s="32"/>
      <c r="I60" s="32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15"/>
      <c r="W60" s="15"/>
      <c r="X60" s="38"/>
      <c r="Y60" s="38"/>
      <c r="Z60" s="38"/>
      <c r="AA60" s="38"/>
      <c r="AB60" s="38"/>
      <c r="AC60" s="3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6"/>
      <c r="AP60" s="26"/>
      <c r="AQ60" s="26"/>
      <c r="AR60" s="26"/>
      <c r="AS60" s="38"/>
      <c r="AT60" s="38"/>
      <c r="AU60" s="38"/>
      <c r="AV60" s="38"/>
      <c r="AW60" s="38"/>
      <c r="AX60" s="38"/>
      <c r="AY60" s="38"/>
      <c r="AZ60" s="38"/>
      <c r="BA60" s="38"/>
      <c r="BB60" s="26"/>
      <c r="BC60" s="26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38"/>
      <c r="BQ60" s="38"/>
      <c r="BR60" s="38"/>
      <c r="BS60" s="66"/>
      <c r="BT60" s="26"/>
      <c r="BU60" s="24"/>
    </row>
    <row r="61" spans="1:73" ht="13.5" customHeight="1">
      <c r="A61" s="15"/>
      <c r="B61" s="60"/>
      <c r="C61" s="32"/>
      <c r="D61" s="32"/>
      <c r="E61" s="32"/>
      <c r="F61" s="32"/>
      <c r="G61" s="32"/>
      <c r="H61" s="32"/>
      <c r="I61" s="3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15"/>
      <c r="W61" s="15"/>
      <c r="X61" s="38"/>
      <c r="Y61" s="38"/>
      <c r="Z61" s="38"/>
      <c r="AA61" s="38"/>
      <c r="AB61" s="38"/>
      <c r="AC61" s="3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6"/>
      <c r="AP61" s="26"/>
      <c r="AQ61" s="26"/>
      <c r="AR61" s="26"/>
      <c r="AS61" s="38"/>
      <c r="AT61" s="38"/>
      <c r="AU61" s="38"/>
      <c r="AV61" s="38"/>
      <c r="AW61" s="38"/>
      <c r="AX61" s="38"/>
      <c r="AY61" s="38"/>
      <c r="AZ61" s="38"/>
      <c r="BA61" s="38"/>
      <c r="BB61" s="26"/>
      <c r="BC61" s="26"/>
      <c r="BD61" s="15"/>
      <c r="BE61" s="15"/>
      <c r="BF61" s="15"/>
      <c r="BG61" s="15"/>
      <c r="BH61" s="15"/>
      <c r="BI61" s="15"/>
      <c r="BJ61" s="15"/>
      <c r="BK61" s="15"/>
      <c r="BL61" s="15"/>
      <c r="BP61" s="38"/>
      <c r="BQ61" s="38"/>
      <c r="BR61" s="38"/>
      <c r="BS61" s="66"/>
      <c r="BT61" s="26"/>
      <c r="BU61" s="35"/>
    </row>
    <row r="62" spans="1:73" ht="13.5" customHeight="1">
      <c r="A62" s="15"/>
      <c r="B62" s="60"/>
      <c r="C62" s="32"/>
      <c r="D62" s="32"/>
      <c r="E62" s="32"/>
      <c r="F62" s="32"/>
      <c r="G62" s="32"/>
      <c r="H62" s="32"/>
      <c r="I62" s="32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15"/>
      <c r="W62" s="15"/>
      <c r="X62" s="38"/>
      <c r="Y62" s="38"/>
      <c r="Z62" s="38"/>
      <c r="AA62" s="38"/>
      <c r="AB62" s="38"/>
      <c r="AC62" s="3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6"/>
      <c r="AP62" s="26"/>
      <c r="AQ62" s="26"/>
      <c r="AR62" s="26"/>
      <c r="AS62" s="38"/>
      <c r="AT62" s="38"/>
      <c r="AU62" s="38"/>
      <c r="AV62" s="38"/>
      <c r="AW62" s="38"/>
      <c r="AX62" s="38"/>
      <c r="AY62" s="38"/>
      <c r="AZ62" s="38"/>
      <c r="BA62" s="38"/>
      <c r="BB62" s="26"/>
      <c r="BC62" s="26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38"/>
      <c r="BQ62" s="38"/>
      <c r="BR62" s="38"/>
      <c r="BS62" s="38"/>
      <c r="BT62" s="11"/>
      <c r="BU62" s="24"/>
    </row>
    <row r="63" spans="1:73" ht="13.5" customHeight="1">
      <c r="A63" s="15"/>
      <c r="B63" s="59"/>
      <c r="C63" s="32"/>
      <c r="D63" s="32"/>
      <c r="E63" s="32"/>
      <c r="F63" s="32"/>
      <c r="G63" s="32"/>
      <c r="H63" s="32"/>
      <c r="I63" s="3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6"/>
      <c r="V63" s="15"/>
      <c r="W63" s="15"/>
      <c r="X63" s="38"/>
      <c r="Y63" s="38"/>
      <c r="Z63" s="38"/>
      <c r="AA63" s="38"/>
      <c r="AB63" s="38"/>
      <c r="AC63" s="3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6"/>
      <c r="AP63" s="26"/>
      <c r="AQ63" s="26"/>
      <c r="AR63" s="26"/>
      <c r="AS63" s="38"/>
      <c r="AT63" s="38"/>
      <c r="AU63" s="38"/>
      <c r="AV63" s="38"/>
      <c r="AW63" s="38"/>
      <c r="AX63" s="38"/>
      <c r="AY63" s="38"/>
      <c r="AZ63" s="38"/>
      <c r="BA63" s="38"/>
      <c r="BB63" s="26"/>
      <c r="BC63" s="26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38"/>
      <c r="BQ63" s="38"/>
      <c r="BR63" s="38"/>
      <c r="BS63" s="38"/>
      <c r="BT63" s="11"/>
      <c r="BU63" s="35"/>
    </row>
    <row r="64" spans="1:73" ht="13.5" customHeight="1">
      <c r="A64" s="15"/>
      <c r="B64" s="59"/>
      <c r="C64" s="32"/>
      <c r="D64" s="32"/>
      <c r="E64" s="32"/>
      <c r="F64" s="32"/>
      <c r="G64" s="32"/>
      <c r="H64" s="32"/>
      <c r="I64" s="32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6"/>
      <c r="V64" s="15"/>
      <c r="W64" s="15"/>
      <c r="X64" s="38"/>
      <c r="Y64" s="38"/>
      <c r="Z64" s="38"/>
      <c r="AA64" s="38"/>
      <c r="AB64" s="38"/>
      <c r="AC64" s="38"/>
      <c r="AD64" s="15"/>
      <c r="AE64" s="15"/>
      <c r="AF64" s="15"/>
      <c r="AG64" s="26"/>
      <c r="AH64" s="26"/>
      <c r="AI64" s="26"/>
      <c r="AJ64" s="26"/>
      <c r="AK64" s="26"/>
      <c r="AL64" s="26"/>
      <c r="AM64" s="26"/>
      <c r="AN64" s="26"/>
      <c r="AO64" s="26"/>
      <c r="AP64" s="15"/>
      <c r="AQ64" s="26"/>
      <c r="AR64" s="26"/>
      <c r="AS64" s="38"/>
      <c r="AT64" s="38"/>
      <c r="AU64" s="38"/>
      <c r="AV64" s="38"/>
      <c r="AW64" s="38"/>
      <c r="AX64" s="38"/>
      <c r="AY64" s="38"/>
      <c r="AZ64" s="38"/>
      <c r="BA64" s="38"/>
      <c r="BB64" s="26"/>
      <c r="BC64" s="26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38"/>
      <c r="BQ64" s="38"/>
      <c r="BR64" s="38"/>
      <c r="BS64" s="38"/>
      <c r="BU64" s="35"/>
    </row>
    <row r="65" spans="1:99" ht="13.5" customHeight="1">
      <c r="A65" s="15"/>
      <c r="B65" s="60"/>
      <c r="C65" s="32"/>
      <c r="D65" s="32"/>
      <c r="E65" s="32"/>
      <c r="F65" s="32"/>
      <c r="G65" s="32"/>
      <c r="H65" s="32"/>
      <c r="I65" s="3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6"/>
      <c r="V65" s="15"/>
      <c r="W65" s="15"/>
      <c r="X65" s="38"/>
      <c r="Y65" s="38"/>
      <c r="Z65" s="38"/>
      <c r="AA65" s="38"/>
      <c r="AB65" s="38"/>
      <c r="AC65" s="38"/>
      <c r="AD65" s="15"/>
      <c r="AE65" s="15"/>
      <c r="AF65" s="15"/>
      <c r="AG65" s="26"/>
      <c r="AH65" s="26"/>
      <c r="AI65" s="26"/>
      <c r="AJ65" s="26"/>
      <c r="AK65" s="26"/>
      <c r="AL65" s="26"/>
      <c r="AM65" s="26"/>
      <c r="AN65" s="26"/>
      <c r="AO65" s="26"/>
      <c r="AP65" s="15"/>
      <c r="AQ65" s="26"/>
      <c r="AR65" s="26"/>
      <c r="AS65" s="38"/>
      <c r="AT65" s="38"/>
      <c r="AU65" s="38"/>
      <c r="AV65" s="38"/>
      <c r="AW65" s="38"/>
      <c r="AX65" s="38"/>
      <c r="AY65" s="38"/>
      <c r="AZ65" s="38"/>
      <c r="BA65" s="38"/>
      <c r="BB65" s="40"/>
      <c r="BC65" s="26"/>
      <c r="BD65" s="15"/>
      <c r="BE65" s="15"/>
      <c r="BF65" s="15"/>
      <c r="BG65" s="15"/>
      <c r="BH65" s="15"/>
      <c r="BI65" s="26"/>
      <c r="BJ65" s="26"/>
      <c r="BK65" s="26"/>
      <c r="BL65" s="26"/>
      <c r="BM65" s="26"/>
      <c r="BN65" s="15"/>
      <c r="BO65" s="15"/>
      <c r="BP65" s="38"/>
      <c r="BQ65" s="38"/>
      <c r="BR65" s="38"/>
      <c r="BS65" s="66"/>
      <c r="BT65" s="11"/>
      <c r="BU65" s="35"/>
    </row>
    <row r="66" spans="1:99" ht="13.5" customHeight="1">
      <c r="A66" s="15"/>
      <c r="B66" s="60"/>
      <c r="C66" s="32"/>
      <c r="D66" s="32"/>
      <c r="E66" s="32"/>
      <c r="F66" s="32"/>
      <c r="G66" s="32"/>
      <c r="H66" s="32"/>
      <c r="I66" s="32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38"/>
      <c r="Y66" s="38"/>
      <c r="Z66" s="38"/>
      <c r="AA66" s="38"/>
      <c r="AB66" s="38"/>
      <c r="AC66" s="38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6"/>
      <c r="AP66" s="15"/>
      <c r="AQ66" s="26"/>
      <c r="AR66" s="26"/>
      <c r="AS66" s="38"/>
      <c r="AT66" s="38"/>
      <c r="AU66" s="38"/>
      <c r="AV66" s="38"/>
      <c r="AW66" s="38"/>
      <c r="AX66" s="38"/>
      <c r="AY66" s="38"/>
      <c r="AZ66" s="38"/>
      <c r="BA66" s="38"/>
      <c r="BB66" s="26"/>
      <c r="BC66" s="26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38"/>
      <c r="BQ66" s="38"/>
      <c r="BR66" s="38"/>
      <c r="BS66" s="38"/>
      <c r="BT66" s="26"/>
      <c r="BU66" s="24"/>
    </row>
    <row r="67" spans="1:99" ht="13.5" customHeight="1">
      <c r="A67" s="15"/>
      <c r="B67" s="67"/>
      <c r="C67" s="32"/>
      <c r="D67" s="32"/>
      <c r="E67" s="32"/>
      <c r="F67" s="32"/>
      <c r="G67" s="32"/>
      <c r="H67" s="32"/>
      <c r="I67" s="3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6"/>
      <c r="V67" s="15"/>
      <c r="W67" s="15"/>
      <c r="X67" s="38"/>
      <c r="Y67" s="38"/>
      <c r="Z67" s="38"/>
      <c r="AA67" s="38"/>
      <c r="AB67" s="38"/>
      <c r="AC67" s="38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6"/>
      <c r="AP67" s="15"/>
      <c r="AQ67" s="26"/>
      <c r="AR67" s="26"/>
      <c r="AS67" s="38"/>
      <c r="AT67" s="38"/>
      <c r="AU67" s="38"/>
      <c r="AV67" s="38"/>
      <c r="AW67" s="38"/>
      <c r="AX67" s="38"/>
      <c r="AY67" s="38"/>
      <c r="AZ67" s="38"/>
      <c r="BA67" s="38"/>
      <c r="BB67" s="26"/>
      <c r="BC67" s="26"/>
      <c r="BD67" s="15"/>
      <c r="BE67" s="15"/>
      <c r="BF67" s="15"/>
      <c r="BG67" s="15"/>
      <c r="BH67" s="15"/>
      <c r="BI67" s="15"/>
      <c r="BJ67" s="15"/>
      <c r="BK67" s="26"/>
      <c r="BL67" s="26"/>
      <c r="BM67" s="26"/>
      <c r="BN67" s="15"/>
      <c r="BO67" s="15"/>
      <c r="BP67" s="38"/>
      <c r="BQ67" s="38"/>
      <c r="BR67" s="38"/>
      <c r="BS67" s="66"/>
      <c r="BT67" s="11"/>
      <c r="BU67" s="24"/>
    </row>
    <row r="68" spans="1:99" ht="13.5" customHeight="1">
      <c r="A68" s="15"/>
      <c r="B68" s="67"/>
      <c r="C68" s="32"/>
      <c r="D68" s="32"/>
      <c r="E68" s="32"/>
      <c r="F68" s="32"/>
      <c r="G68" s="32"/>
      <c r="H68" s="32"/>
      <c r="I68" s="3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6"/>
      <c r="V68" s="15"/>
      <c r="W68" s="15"/>
      <c r="X68" s="38"/>
      <c r="Y68" s="38"/>
      <c r="Z68" s="38"/>
      <c r="AA68" s="38"/>
      <c r="AB68" s="38"/>
      <c r="AC68" s="38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26"/>
      <c r="AP68" s="15"/>
      <c r="AQ68" s="26"/>
      <c r="AR68" s="26"/>
      <c r="AS68" s="38"/>
      <c r="AT68" s="38"/>
      <c r="AU68" s="38"/>
      <c r="AV68" s="38"/>
      <c r="AW68" s="38"/>
      <c r="AX68" s="38"/>
      <c r="AY68" s="38"/>
      <c r="AZ68" s="38"/>
      <c r="BA68" s="38"/>
      <c r="BB68" s="26"/>
      <c r="BC68" s="26"/>
      <c r="BD68" s="15"/>
      <c r="BE68" s="15"/>
      <c r="BF68" s="15"/>
      <c r="BG68" s="15"/>
      <c r="BH68" s="15"/>
      <c r="BI68" s="15"/>
      <c r="BJ68" s="15"/>
      <c r="BK68" s="40"/>
      <c r="BP68" s="38"/>
      <c r="BQ68" s="38"/>
      <c r="BR68" s="38"/>
      <c r="BS68" s="66"/>
    </row>
    <row r="69" spans="1:99" ht="13.5" customHeight="1">
      <c r="A69" s="15"/>
      <c r="D69" s="70"/>
      <c r="G69" s="32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P69" s="15"/>
      <c r="BI69" s="15"/>
      <c r="BJ69" s="15"/>
      <c r="BK69" s="15"/>
      <c r="BL69" s="15"/>
      <c r="BM69" s="15"/>
      <c r="BN69" s="15"/>
      <c r="BO69" s="15"/>
      <c r="BP69" s="38"/>
      <c r="BQ69" s="38"/>
      <c r="BR69" s="38"/>
      <c r="BS69" s="66"/>
      <c r="BT69" s="26"/>
      <c r="BU69" s="24"/>
    </row>
    <row r="70" spans="1:99" ht="14.25">
      <c r="A70" s="15"/>
      <c r="B70" s="59"/>
      <c r="C70" s="32"/>
      <c r="D70" s="32"/>
      <c r="E70" s="32"/>
      <c r="F70" s="32"/>
      <c r="G70" s="32"/>
      <c r="H70" s="32"/>
      <c r="I70" s="32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6"/>
      <c r="V70" s="26"/>
      <c r="W70" s="26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15"/>
      <c r="AI70" s="15"/>
      <c r="AJ70" s="15"/>
      <c r="AK70" s="15"/>
      <c r="AL70" s="15"/>
      <c r="AM70" s="15"/>
      <c r="AN70" s="15"/>
      <c r="AO70" s="26"/>
      <c r="AP70" s="15"/>
      <c r="AQ70" s="26"/>
      <c r="AR70" s="2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6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38"/>
      <c r="BQ70" s="38"/>
      <c r="BR70" s="38"/>
      <c r="BS70" s="38"/>
      <c r="BT70" s="11"/>
    </row>
    <row r="71" spans="1:99" ht="14.25">
      <c r="A71" s="15"/>
      <c r="B71" s="59"/>
      <c r="C71" s="32"/>
      <c r="D71" s="32"/>
      <c r="E71" s="32"/>
      <c r="F71" s="32"/>
      <c r="G71" s="32"/>
      <c r="H71" s="32"/>
      <c r="I71" s="32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6"/>
      <c r="V71" s="26"/>
      <c r="W71" s="26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15"/>
      <c r="AI71" s="15"/>
      <c r="AJ71" s="15"/>
      <c r="AK71" s="15"/>
      <c r="AL71" s="15"/>
      <c r="AM71" s="15"/>
      <c r="AN71" s="15"/>
      <c r="AO71" s="26"/>
      <c r="AP71" s="15"/>
      <c r="AQ71" s="26"/>
      <c r="AR71" s="2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6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38"/>
      <c r="BQ71" s="38"/>
      <c r="BR71" s="38"/>
      <c r="BS71" s="38"/>
      <c r="BT71" s="11"/>
    </row>
    <row r="72" spans="1:99" ht="8.1" customHeight="1">
      <c r="A72" s="15"/>
      <c r="B72" s="20"/>
      <c r="C72" s="32"/>
      <c r="D72" s="32"/>
      <c r="E72" s="32"/>
      <c r="F72" s="32"/>
      <c r="G72" s="32"/>
      <c r="H72" s="32"/>
      <c r="I72" s="32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6"/>
      <c r="V72" s="26"/>
      <c r="W72" s="26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15"/>
      <c r="AI72" s="15"/>
      <c r="AJ72" s="15"/>
      <c r="AK72" s="15"/>
      <c r="AL72" s="15"/>
      <c r="AM72" s="15"/>
      <c r="AN72" s="15"/>
      <c r="AO72" s="26"/>
      <c r="AP72" s="15"/>
      <c r="AQ72" s="26"/>
      <c r="AR72" s="26"/>
      <c r="AS72" s="38"/>
      <c r="AT72" s="38"/>
      <c r="AU72" s="38"/>
      <c r="AV72" s="38"/>
      <c r="AW72" s="38"/>
      <c r="AX72" s="38"/>
      <c r="AY72" s="38"/>
      <c r="AZ72" s="38"/>
      <c r="BA72" s="38"/>
      <c r="BB72" s="40"/>
      <c r="BC72" s="26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38"/>
      <c r="BQ72" s="38"/>
      <c r="BR72" s="38"/>
      <c r="BS72" s="38"/>
      <c r="BT72" s="11"/>
      <c r="BU72" s="20"/>
    </row>
    <row r="73" spans="1:99" ht="12" customHeight="1">
      <c r="A73" s="11"/>
      <c r="B73" s="82"/>
      <c r="C73" s="32"/>
      <c r="D73" s="17"/>
      <c r="E73" s="32"/>
      <c r="F73" s="32"/>
      <c r="G73" s="32"/>
      <c r="H73" s="32"/>
      <c r="I73" s="32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26"/>
      <c r="V73" s="26"/>
      <c r="W73" s="26"/>
      <c r="X73" s="62"/>
      <c r="Y73" s="62"/>
      <c r="Z73" s="62"/>
      <c r="AA73" s="62"/>
      <c r="AB73" s="62"/>
      <c r="AC73" s="62"/>
      <c r="AD73" s="40"/>
      <c r="AE73" s="40"/>
      <c r="AF73" s="40"/>
      <c r="AG73" s="40"/>
      <c r="AH73" s="15"/>
      <c r="AI73" s="15"/>
      <c r="AJ73" s="15"/>
      <c r="AK73" s="15"/>
      <c r="AL73" s="15"/>
      <c r="AM73" s="15"/>
      <c r="AN73" s="15"/>
      <c r="AO73" s="26"/>
      <c r="AP73" s="15"/>
      <c r="AQ73" s="26"/>
      <c r="AR73" s="26"/>
      <c r="AS73" s="55"/>
      <c r="AT73" s="55"/>
      <c r="AU73" s="55"/>
      <c r="AV73" s="55"/>
      <c r="AW73" s="55"/>
      <c r="AX73" s="55"/>
      <c r="AY73" s="55"/>
      <c r="AZ73" s="55"/>
      <c r="BA73" s="55"/>
      <c r="BB73" s="38"/>
      <c r="BC73" s="26"/>
      <c r="BD73" s="15"/>
      <c r="BE73" s="15"/>
      <c r="BF73" s="15"/>
      <c r="BG73" s="15"/>
      <c r="BH73" s="15"/>
      <c r="BI73" s="15"/>
      <c r="BJ73" s="15"/>
      <c r="BK73" s="15"/>
      <c r="BL73" s="15"/>
      <c r="BM73" s="26"/>
      <c r="BN73" s="15"/>
      <c r="BO73" s="15"/>
      <c r="BP73" s="55"/>
      <c r="BQ73" s="55"/>
      <c r="BR73" s="55"/>
      <c r="BS73" s="55"/>
      <c r="BT73" s="41"/>
      <c r="BU73" s="81"/>
    </row>
    <row r="74" spans="1:99" ht="12" customHeight="1">
      <c r="A74" s="11"/>
      <c r="B74" s="82"/>
      <c r="C74" s="34"/>
      <c r="D74" s="17"/>
      <c r="E74" s="32"/>
      <c r="F74" s="32"/>
      <c r="G74" s="32"/>
      <c r="H74" s="32"/>
      <c r="I74" s="32"/>
      <c r="J74" s="2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39"/>
      <c r="V74" s="39"/>
      <c r="W74" s="39"/>
      <c r="X74" s="62"/>
      <c r="Y74" s="62"/>
      <c r="Z74" s="62"/>
      <c r="AA74" s="62"/>
      <c r="AB74" s="62"/>
      <c r="AC74" s="62"/>
      <c r="AD74" s="63"/>
      <c r="AE74" s="63"/>
      <c r="AF74" s="63"/>
      <c r="AG74" s="63"/>
      <c r="AH74" s="28"/>
      <c r="AI74" s="28"/>
      <c r="AJ74" s="28"/>
      <c r="AK74" s="28"/>
      <c r="AL74" s="28"/>
      <c r="AM74" s="28"/>
      <c r="AN74" s="28"/>
      <c r="AO74" s="29"/>
      <c r="AP74" s="29"/>
      <c r="AQ74" s="29"/>
      <c r="AR74" s="29"/>
      <c r="AS74" s="55"/>
      <c r="AT74" s="55"/>
      <c r="AU74" s="55"/>
      <c r="AV74" s="55"/>
      <c r="AW74" s="55"/>
      <c r="AX74" s="55"/>
      <c r="AY74" s="55"/>
      <c r="AZ74" s="55"/>
      <c r="BA74" s="55"/>
      <c r="BB74" s="56"/>
      <c r="BC74" s="29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55"/>
      <c r="BQ74" s="55"/>
      <c r="BR74" s="55"/>
      <c r="BS74" s="55"/>
      <c r="BT74" s="41"/>
      <c r="BU74" s="81"/>
    </row>
    <row r="75" spans="1:99" ht="6" customHeight="1">
      <c r="A75" s="11"/>
      <c r="B75" s="20"/>
      <c r="C75" s="32"/>
      <c r="D75" s="32"/>
      <c r="E75" s="32"/>
      <c r="F75" s="32"/>
      <c r="G75" s="32"/>
      <c r="H75" s="26"/>
      <c r="I75" s="32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6"/>
      <c r="V75" s="26"/>
      <c r="W75" s="26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15"/>
      <c r="AI75" s="15"/>
      <c r="AJ75" s="15"/>
      <c r="AK75" s="15"/>
      <c r="AL75" s="15"/>
      <c r="AM75" s="15"/>
      <c r="AN75" s="15"/>
      <c r="AO75" s="26"/>
      <c r="AP75" s="15"/>
      <c r="AQ75" s="26"/>
      <c r="AR75" s="26"/>
      <c r="AS75" s="38"/>
      <c r="AT75" s="38"/>
      <c r="AU75" s="38"/>
      <c r="AV75" s="38"/>
      <c r="AW75" s="38"/>
      <c r="AX75" s="38"/>
      <c r="AY75" s="38"/>
      <c r="AZ75" s="38"/>
      <c r="BA75" s="38"/>
      <c r="BB75" s="40"/>
      <c r="BC75" s="26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38"/>
      <c r="BQ75" s="38"/>
      <c r="BR75" s="38"/>
      <c r="BS75" s="38"/>
      <c r="BT75" s="41"/>
      <c r="BU75" s="61"/>
    </row>
    <row r="76" spans="1:99" ht="12" customHeight="1">
      <c r="A76" s="15"/>
      <c r="B76" s="21"/>
      <c r="C76" s="32"/>
      <c r="D76" s="32"/>
      <c r="E76" s="32"/>
      <c r="F76" s="32"/>
      <c r="G76" s="32"/>
      <c r="H76" s="32"/>
      <c r="I76" s="32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26"/>
      <c r="V76" s="26"/>
      <c r="W76" s="26"/>
      <c r="X76" s="40"/>
      <c r="Y76" s="40"/>
      <c r="Z76" s="40"/>
      <c r="AA76" s="40"/>
      <c r="AB76" s="40"/>
      <c r="AC76" s="40"/>
      <c r="AD76" s="40"/>
      <c r="AE76" s="64"/>
      <c r="AF76" s="64"/>
      <c r="AG76" s="64"/>
      <c r="AH76" s="36"/>
      <c r="AI76" s="36"/>
      <c r="AJ76" s="36"/>
      <c r="AK76" s="36"/>
      <c r="AL76" s="36"/>
      <c r="AM76" s="36"/>
      <c r="AN76" s="36"/>
      <c r="AO76" s="26"/>
      <c r="AP76" s="15"/>
      <c r="AQ76" s="26"/>
      <c r="AR76" s="2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40"/>
      <c r="BD76" s="38"/>
      <c r="BE76" s="49"/>
      <c r="BF76" s="45"/>
      <c r="BG76" s="45"/>
      <c r="BH76" s="45"/>
      <c r="BI76" s="45"/>
      <c r="BJ76" s="45"/>
      <c r="BK76" s="45"/>
      <c r="BL76" s="45"/>
      <c r="BM76" s="45"/>
      <c r="BN76" s="38"/>
      <c r="BO76" s="38"/>
      <c r="BP76" s="38"/>
      <c r="BQ76" s="38"/>
      <c r="BR76" s="38"/>
      <c r="BS76" s="38"/>
      <c r="BT76" s="45"/>
      <c r="BU76" s="50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</row>
    <row r="77" spans="1:99">
      <c r="F77" s="32"/>
      <c r="G77" s="32"/>
      <c r="H77" s="32"/>
      <c r="I77" s="32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6"/>
      <c r="V77" s="26"/>
      <c r="W77" s="26"/>
      <c r="X77" s="40"/>
      <c r="Y77" s="40"/>
      <c r="Z77" s="40"/>
      <c r="AA77" s="40"/>
      <c r="AB77" s="40"/>
      <c r="AC77" s="40"/>
      <c r="AD77" s="40"/>
      <c r="AE77" s="64"/>
      <c r="AF77" s="64"/>
      <c r="AG77" s="64"/>
      <c r="AH77" s="36"/>
      <c r="AI77" s="36"/>
      <c r="AJ77" s="36"/>
      <c r="AK77" s="36"/>
      <c r="AL77" s="36"/>
      <c r="AM77" s="36"/>
      <c r="AN77" s="18"/>
      <c r="AO77" s="26"/>
      <c r="AP77" s="15"/>
      <c r="AQ77" s="26"/>
      <c r="AR77" s="2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40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45"/>
      <c r="BU77" s="50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</row>
    <row r="78" spans="1:99" ht="12" customHeight="1">
      <c r="A78" s="15"/>
      <c r="B78" s="21"/>
      <c r="C78" s="32"/>
      <c r="D78" s="32"/>
      <c r="E78" s="32"/>
      <c r="F78" s="32"/>
      <c r="G78" s="32"/>
      <c r="H78" s="32"/>
      <c r="I78" s="32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6"/>
      <c r="V78" s="26"/>
      <c r="W78" s="26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26"/>
      <c r="AI78" s="26"/>
      <c r="AJ78" s="26"/>
      <c r="AK78" s="26"/>
      <c r="AL78" s="26"/>
      <c r="AM78" s="26"/>
      <c r="AN78" s="26"/>
      <c r="AO78" s="26"/>
      <c r="AP78" s="15"/>
      <c r="AQ78" s="26"/>
      <c r="AR78" s="2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40"/>
      <c r="BD78" s="38"/>
      <c r="BE78" s="38"/>
      <c r="BF78" s="38"/>
      <c r="BG78" s="38"/>
      <c r="BH78" s="38"/>
      <c r="BI78" s="40"/>
      <c r="BJ78" s="40"/>
      <c r="BK78" s="40"/>
      <c r="BL78" s="40"/>
      <c r="BM78" s="40"/>
      <c r="BN78" s="38"/>
      <c r="BO78" s="38"/>
      <c r="BP78" s="38"/>
      <c r="BQ78" s="38"/>
      <c r="BR78" s="38"/>
      <c r="BS78" s="38"/>
      <c r="BT78" s="40"/>
      <c r="BU78" s="50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</row>
    <row r="79" spans="1:99" ht="12.75" customHeight="1">
      <c r="A79" s="15"/>
      <c r="B79" s="20"/>
      <c r="C79" s="32"/>
      <c r="D79" s="32"/>
      <c r="E79" s="32"/>
      <c r="F79" s="32"/>
      <c r="G79" s="32"/>
      <c r="H79" s="32"/>
      <c r="I79" s="32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6"/>
      <c r="V79" s="26"/>
      <c r="W79" s="26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26"/>
      <c r="AI79" s="26"/>
      <c r="AJ79" s="26"/>
      <c r="AK79" s="26"/>
      <c r="AL79" s="26"/>
      <c r="AM79" s="26"/>
      <c r="AN79" s="26"/>
      <c r="AO79" s="26"/>
      <c r="AP79" s="15"/>
      <c r="AQ79" s="26"/>
      <c r="AR79" s="2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40"/>
      <c r="BD79" s="38"/>
      <c r="BE79" s="38"/>
      <c r="BF79" s="38"/>
      <c r="BG79" s="38"/>
      <c r="BH79" s="38"/>
      <c r="BI79" s="40"/>
      <c r="BJ79" s="40"/>
      <c r="BK79" s="40"/>
      <c r="BL79" s="40"/>
      <c r="BM79" s="40"/>
      <c r="BN79" s="38"/>
      <c r="BO79" s="38"/>
      <c r="BP79" s="38"/>
      <c r="BQ79" s="38"/>
      <c r="BR79" s="38"/>
      <c r="BS79" s="38"/>
      <c r="BT79" s="40"/>
      <c r="BU79" s="50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</row>
    <row r="80" spans="1:99" ht="12.75" customHeight="1">
      <c r="A80" s="15"/>
      <c r="B80" s="20"/>
      <c r="C80" s="32"/>
      <c r="D80" s="32"/>
      <c r="E80" s="32"/>
      <c r="F80" s="32"/>
      <c r="G80" s="32"/>
      <c r="H80" s="32"/>
      <c r="I80" s="32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6"/>
      <c r="V80" s="26"/>
      <c r="W80" s="26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26"/>
      <c r="AI80" s="26"/>
      <c r="AJ80" s="26"/>
      <c r="AK80" s="26"/>
      <c r="AL80" s="26"/>
      <c r="AM80" s="26"/>
      <c r="AN80" s="26"/>
      <c r="AO80" s="26"/>
      <c r="AP80" s="15"/>
      <c r="AQ80" s="26"/>
      <c r="AR80" s="2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40"/>
      <c r="BD80" s="38"/>
      <c r="BE80" s="38"/>
      <c r="BF80" s="38"/>
      <c r="BG80" s="38"/>
      <c r="BH80" s="38"/>
      <c r="BI80" s="40"/>
      <c r="BJ80" s="40"/>
      <c r="BK80" s="40"/>
      <c r="BL80" s="40"/>
      <c r="BM80" s="40"/>
      <c r="BN80" s="38"/>
      <c r="BO80" s="38"/>
      <c r="BP80" s="38"/>
      <c r="BQ80" s="38"/>
      <c r="BR80" s="38"/>
      <c r="BS80" s="38"/>
      <c r="BT80" s="40"/>
      <c r="BU80" s="50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</row>
    <row r="81" spans="1:99" ht="12.75" customHeight="1">
      <c r="A81" s="15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1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</row>
    <row r="82" spans="1:99" ht="12.75" customHeight="1">
      <c r="A82" s="14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37"/>
      <c r="V82" s="37"/>
      <c r="W82" s="37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37"/>
      <c r="AP82" s="14"/>
      <c r="AQ82" s="37"/>
      <c r="AR82" s="37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7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52"/>
      <c r="BV82" s="53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</row>
    <row r="83" spans="1:99" ht="12.75" customHeight="1">
      <c r="A83" s="14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37"/>
      <c r="V83" s="37"/>
      <c r="W83" s="37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37"/>
      <c r="AP83" s="14"/>
      <c r="AQ83" s="37"/>
      <c r="AR83" s="37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7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</row>
    <row r="84" spans="1:99">
      <c r="A84" s="15"/>
      <c r="B84" s="24"/>
      <c r="C84" s="32"/>
      <c r="D84" s="32"/>
      <c r="E84" s="32"/>
      <c r="F84" s="32"/>
      <c r="G84" s="32"/>
      <c r="H84" s="32"/>
      <c r="I84" s="32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6"/>
      <c r="V84" s="26"/>
      <c r="W84" s="26"/>
      <c r="X84" s="38"/>
      <c r="Y84" s="38"/>
      <c r="Z84" s="38"/>
      <c r="AA84" s="38"/>
      <c r="AB84" s="38"/>
      <c r="AC84" s="38"/>
      <c r="AD84" s="26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26"/>
      <c r="AP84" s="15"/>
      <c r="AQ84" s="26"/>
      <c r="AR84" s="26"/>
      <c r="AS84" s="38"/>
      <c r="AT84" s="38"/>
      <c r="AU84" s="38"/>
      <c r="AV84" s="38"/>
      <c r="AW84" s="38"/>
      <c r="AX84" s="38"/>
      <c r="AY84" s="38"/>
      <c r="AZ84" s="38"/>
      <c r="BA84" s="38"/>
      <c r="BB84" s="40"/>
      <c r="BC84" s="40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41"/>
      <c r="BU84" s="54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</row>
    <row r="85" spans="1:99">
      <c r="A85" s="15"/>
      <c r="B85" s="24"/>
      <c r="C85" s="32"/>
      <c r="D85" s="32"/>
      <c r="E85" s="32"/>
      <c r="F85" s="32"/>
      <c r="G85" s="32"/>
      <c r="H85" s="32"/>
      <c r="I85" s="32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26"/>
      <c r="V85" s="26"/>
      <c r="W85" s="26"/>
      <c r="X85" s="38"/>
      <c r="Y85" s="38"/>
      <c r="Z85" s="38"/>
      <c r="AA85" s="38"/>
      <c r="AB85" s="38"/>
      <c r="AC85" s="38"/>
      <c r="AD85" s="26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26"/>
      <c r="AP85" s="15"/>
      <c r="AQ85" s="26"/>
      <c r="AR85" s="26"/>
      <c r="AS85" s="38"/>
      <c r="AT85" s="38"/>
      <c r="AU85" s="38"/>
      <c r="AV85" s="38"/>
      <c r="AW85" s="38"/>
      <c r="AX85" s="38"/>
      <c r="AY85" s="38"/>
      <c r="AZ85" s="38"/>
      <c r="BA85" s="38"/>
      <c r="BB85" s="40"/>
      <c r="BC85" s="40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41"/>
      <c r="BU85" s="54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</row>
    <row r="86" spans="1:99">
      <c r="A86" s="14"/>
      <c r="B86" s="24"/>
      <c r="C86" s="32"/>
      <c r="D86" s="32"/>
      <c r="E86" s="32"/>
      <c r="F86" s="32"/>
      <c r="G86" s="32"/>
      <c r="H86" s="32"/>
      <c r="I86" s="32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6"/>
      <c r="V86" s="26"/>
      <c r="W86" s="26"/>
      <c r="X86" s="38"/>
      <c r="Y86" s="38"/>
      <c r="Z86" s="38"/>
      <c r="AA86" s="38"/>
      <c r="AB86" s="38"/>
      <c r="AC86" s="38"/>
      <c r="AD86" s="26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26"/>
      <c r="AP86" s="15"/>
      <c r="AQ86" s="26"/>
      <c r="AR86" s="26"/>
      <c r="AS86" s="38"/>
      <c r="AT86" s="38"/>
      <c r="AU86" s="38"/>
      <c r="AV86" s="38"/>
      <c r="AW86" s="38"/>
      <c r="AX86" s="38"/>
      <c r="AY86" s="38"/>
      <c r="AZ86" s="38"/>
      <c r="BA86" s="38"/>
      <c r="BB86" s="40"/>
      <c r="BC86" s="40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41"/>
      <c r="BU86" s="54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</row>
    <row r="87" spans="1:99">
      <c r="A87" s="14"/>
      <c r="B87" s="24"/>
      <c r="C87" s="32"/>
      <c r="D87" s="32"/>
      <c r="E87" s="32"/>
      <c r="F87" s="32"/>
      <c r="G87" s="32"/>
      <c r="H87" s="32"/>
      <c r="I87" s="32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26"/>
      <c r="V87" s="26"/>
      <c r="W87" s="26"/>
      <c r="X87" s="38"/>
      <c r="Y87" s="38"/>
      <c r="Z87" s="38"/>
      <c r="AA87" s="38"/>
      <c r="AB87" s="38"/>
      <c r="AC87" s="38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26"/>
      <c r="AP87" s="26"/>
      <c r="AQ87" s="26"/>
      <c r="AR87" s="26"/>
      <c r="AS87" s="38"/>
      <c r="AT87" s="38"/>
      <c r="AU87" s="38"/>
      <c r="AV87" s="38"/>
      <c r="AW87" s="38"/>
      <c r="AX87" s="38"/>
      <c r="AY87" s="38"/>
      <c r="AZ87" s="38"/>
      <c r="BA87" s="38"/>
      <c r="BB87" s="40"/>
      <c r="BC87" s="40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41"/>
      <c r="BU87" s="54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</row>
    <row r="88" spans="1:99">
      <c r="A88" s="14"/>
      <c r="B88" s="24"/>
      <c r="C88" s="32"/>
      <c r="D88" s="32"/>
      <c r="E88" s="32"/>
      <c r="F88" s="32"/>
      <c r="G88" s="32"/>
      <c r="H88" s="32"/>
      <c r="I88" s="32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6"/>
      <c r="V88" s="26"/>
      <c r="W88" s="26"/>
      <c r="X88" s="38"/>
      <c r="Y88" s="38"/>
      <c r="Z88" s="38"/>
      <c r="AA88" s="38"/>
      <c r="AB88" s="38"/>
      <c r="AC88" s="38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26"/>
      <c r="AP88" s="26"/>
      <c r="AQ88" s="26"/>
      <c r="AR88" s="26"/>
      <c r="AS88" s="38"/>
      <c r="AT88" s="38"/>
      <c r="AU88" s="38"/>
      <c r="AV88" s="38"/>
      <c r="AW88" s="38"/>
      <c r="AX88" s="38"/>
      <c r="AY88" s="38"/>
      <c r="AZ88" s="38"/>
      <c r="BA88" s="38"/>
      <c r="BB88" s="40"/>
      <c r="BC88" s="40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41"/>
      <c r="BU88" s="54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</row>
    <row r="89" spans="1:99">
      <c r="A89" s="15"/>
      <c r="B89" s="24"/>
      <c r="C89" s="32"/>
      <c r="D89" s="32"/>
      <c r="E89" s="32"/>
      <c r="F89" s="32"/>
      <c r="G89" s="32"/>
      <c r="H89" s="32"/>
      <c r="I89" s="32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26"/>
      <c r="V89" s="26"/>
      <c r="W89" s="26"/>
      <c r="X89" s="38"/>
      <c r="Y89" s="38"/>
      <c r="Z89" s="38"/>
      <c r="AA89" s="38"/>
      <c r="AB89" s="38"/>
      <c r="AC89" s="38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26"/>
      <c r="AP89" s="26"/>
      <c r="AQ89" s="26"/>
      <c r="AR89" s="2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40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41"/>
      <c r="BU89" s="54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</row>
    <row r="90" spans="1:99">
      <c r="A90" s="15"/>
      <c r="B90" s="24"/>
      <c r="C90" s="32"/>
      <c r="D90" s="32"/>
      <c r="E90" s="32"/>
      <c r="F90" s="32"/>
      <c r="G90" s="32"/>
      <c r="H90" s="32"/>
      <c r="I90" s="32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26"/>
      <c r="V90" s="26"/>
      <c r="W90" s="26"/>
      <c r="X90" s="38"/>
      <c r="Y90" s="38"/>
      <c r="Z90" s="38"/>
      <c r="AA90" s="38"/>
      <c r="AB90" s="38"/>
      <c r="AC90" s="38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26"/>
      <c r="AP90" s="26"/>
      <c r="AQ90" s="26"/>
      <c r="AR90" s="2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40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41"/>
      <c r="BU90" s="54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</row>
    <row r="91" spans="1:9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37"/>
      <c r="V91" s="37"/>
      <c r="W91" s="37"/>
      <c r="X91" s="45"/>
      <c r="Y91" s="45"/>
      <c r="Z91" s="45"/>
      <c r="AA91" s="45"/>
      <c r="AB91" s="45"/>
      <c r="AC91" s="45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37"/>
      <c r="AP91" s="14"/>
      <c r="AQ91" s="37"/>
      <c r="AR91" s="37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7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</row>
    <row r="92" spans="1:9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37"/>
      <c r="V92" s="37"/>
      <c r="W92" s="37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37"/>
      <c r="AP92" s="14"/>
      <c r="AQ92" s="37"/>
      <c r="AR92" s="37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7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</row>
    <row r="93" spans="1:9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37"/>
      <c r="V93" s="37"/>
      <c r="W93" s="37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37"/>
      <c r="AP93" s="14"/>
      <c r="AQ93" s="37"/>
      <c r="AR93" s="37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7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</row>
    <row r="94" spans="1:9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37"/>
      <c r="V94" s="37"/>
      <c r="W94" s="37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37"/>
      <c r="AP94" s="14"/>
      <c r="AQ94" s="37"/>
      <c r="AR94" s="37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7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</row>
    <row r="95" spans="1:9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37"/>
      <c r="V95" s="37"/>
      <c r="W95" s="37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37"/>
      <c r="AP95" s="14"/>
      <c r="AQ95" s="37"/>
      <c r="AR95" s="37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7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</row>
    <row r="96" spans="1:9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37"/>
      <c r="V96" s="37"/>
      <c r="W96" s="37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37"/>
      <c r="AP96" s="14"/>
      <c r="AQ96" s="37"/>
      <c r="AR96" s="37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7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</row>
    <row r="97" spans="1:9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37"/>
      <c r="V97" s="37"/>
      <c r="W97" s="3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37"/>
      <c r="AP97" s="14"/>
      <c r="AQ97" s="37"/>
      <c r="AR97" s="37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7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</row>
    <row r="98" spans="1:9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37"/>
      <c r="V98" s="37"/>
      <c r="W98" s="37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37"/>
      <c r="AP98" s="14"/>
      <c r="AQ98" s="37"/>
      <c r="AR98" s="37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7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</row>
    <row r="99" spans="1: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37"/>
      <c r="V99" s="37"/>
      <c r="W99" s="37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37"/>
      <c r="AP99" s="14"/>
      <c r="AQ99" s="37"/>
      <c r="AR99" s="37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7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</row>
    <row r="100" spans="1:9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37"/>
      <c r="V100" s="37"/>
      <c r="W100" s="37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37"/>
      <c r="AP100" s="14"/>
      <c r="AQ100" s="37"/>
      <c r="AR100" s="37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7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</row>
    <row r="101" spans="1:9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37"/>
      <c r="V101" s="37"/>
      <c r="W101" s="37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37"/>
      <c r="AP101" s="14"/>
      <c r="AQ101" s="37"/>
      <c r="AR101" s="37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7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</row>
    <row r="102" spans="1:9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37"/>
      <c r="V102" s="37"/>
      <c r="W102" s="37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37"/>
      <c r="AP102" s="14"/>
      <c r="AQ102" s="37"/>
      <c r="AR102" s="37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7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</row>
    <row r="103" spans="1:9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37"/>
      <c r="V103" s="37"/>
      <c r="W103" s="37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37"/>
      <c r="AP103" s="14"/>
      <c r="AQ103" s="37"/>
      <c r="AR103" s="37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7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</row>
    <row r="104" spans="1:9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37"/>
      <c r="V104" s="37"/>
      <c r="W104" s="37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37"/>
      <c r="AP104" s="14"/>
      <c r="AQ104" s="37"/>
      <c r="AR104" s="37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7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</row>
    <row r="105" spans="1:99"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51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</row>
  </sheetData>
  <sortState xmlns:xlrd2="http://schemas.microsoft.com/office/spreadsheetml/2017/richdata2" ref="B48:BL52">
    <sortCondition descending="1" ref="C48"/>
  </sortState>
  <mergeCells count="14">
    <mergeCell ref="B46:B47"/>
    <mergeCell ref="B56:B57"/>
    <mergeCell ref="B73:B74"/>
    <mergeCell ref="B8:B9"/>
    <mergeCell ref="B18:B19"/>
    <mergeCell ref="B27:B28"/>
    <mergeCell ref="B37:B38"/>
    <mergeCell ref="BU46:BU47"/>
    <mergeCell ref="BU56:BU57"/>
    <mergeCell ref="BU73:BU74"/>
    <mergeCell ref="BU8:BU9"/>
    <mergeCell ref="BU18:BU19"/>
    <mergeCell ref="BU27:BU28"/>
    <mergeCell ref="BU37:BU38"/>
  </mergeCells>
  <phoneticPr fontId="0" type="noConversion"/>
  <pageMargins left="0.27559055118110237" right="0" top="0.39370078740157483" bottom="0" header="0.51181102362204722" footer="0.51181102362204722"/>
  <pageSetup paperSize="256" orientation="portrait" horizontalDpi="4294967294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8" r:id="rId4" name="CommandButton1">
          <controlPr defaultSize="0" autoLin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266700</xdr:colOff>
                <xdr:row>0</xdr:row>
                <xdr:rowOff>285750</xdr:rowOff>
              </to>
            </anchor>
          </controlPr>
        </control>
      </mc:Choice>
      <mc:Fallback>
        <control shapeId="19458" r:id="rId4" name="CommandButton1"/>
      </mc:Fallback>
    </mc:AlternateContent>
    <mc:AlternateContent xmlns:mc="http://schemas.openxmlformats.org/markup-compatibility/2006">
      <mc:Choice Requires="x14">
        <control shapeId="19459" r:id="rId6" name="CommandButton2">
          <controlPr defaultSize="0" autoLine="0" r:id="rId7">
            <anchor moveWithCells="1">
              <from>
                <xdr:col>1</xdr:col>
                <xdr:colOff>266700</xdr:colOff>
                <xdr:row>0</xdr:row>
                <xdr:rowOff>0</xdr:rowOff>
              </from>
              <to>
                <xdr:col>1</xdr:col>
                <xdr:colOff>733425</xdr:colOff>
                <xdr:row>0</xdr:row>
                <xdr:rowOff>295275</xdr:rowOff>
              </to>
            </anchor>
          </controlPr>
        </control>
      </mc:Choice>
      <mc:Fallback>
        <control shapeId="19459" r:id="rId6" name="CommandButton2"/>
      </mc:Fallback>
    </mc:AlternateContent>
    <mc:AlternateContent xmlns:mc="http://schemas.openxmlformats.org/markup-compatibility/2006">
      <mc:Choice Requires="x14">
        <control shapeId="19460" r:id="rId8" name="CommandButton3">
          <controlPr defaultSize="0" autoLine="0" r:id="rId9">
            <anchor moveWithCells="1">
              <from>
                <xdr:col>1</xdr:col>
                <xdr:colOff>714375</xdr:colOff>
                <xdr:row>0</xdr:row>
                <xdr:rowOff>0</xdr:rowOff>
              </from>
              <to>
                <xdr:col>1</xdr:col>
                <xdr:colOff>1190625</xdr:colOff>
                <xdr:row>0</xdr:row>
                <xdr:rowOff>285750</xdr:rowOff>
              </to>
            </anchor>
          </controlPr>
        </control>
      </mc:Choice>
      <mc:Fallback>
        <control shapeId="19460" r:id="rId8" name="CommandButton3"/>
      </mc:Fallback>
    </mc:AlternateContent>
    <mc:AlternateContent xmlns:mc="http://schemas.openxmlformats.org/markup-compatibility/2006">
      <mc:Choice Requires="x14">
        <control shapeId="19461" r:id="rId10" name="CommandButton4">
          <controlPr defaultSize="0" autoLine="0" r:id="rId11">
            <anchor moveWithCells="1">
              <from>
                <xdr:col>99</xdr:col>
                <xdr:colOff>0</xdr:colOff>
                <xdr:row>0</xdr:row>
                <xdr:rowOff>0</xdr:rowOff>
              </from>
              <to>
                <xdr:col>99</xdr:col>
                <xdr:colOff>514350</xdr:colOff>
                <xdr:row>0</xdr:row>
                <xdr:rowOff>304800</xdr:rowOff>
              </to>
            </anchor>
          </controlPr>
        </control>
      </mc:Choice>
      <mc:Fallback>
        <control shapeId="19461" r:id="rId10" name="CommandButton4"/>
      </mc:Fallback>
    </mc:AlternateContent>
    <mc:AlternateContent xmlns:mc="http://schemas.openxmlformats.org/markup-compatibility/2006">
      <mc:Choice Requires="x14">
        <control shapeId="19462" r:id="rId12" name="CommandButton5">
          <controlPr defaultSize="0" autoLine="0" r:id="rId13">
            <anchor moveWithCells="1">
              <from>
                <xdr:col>99</xdr:col>
                <xdr:colOff>0</xdr:colOff>
                <xdr:row>0</xdr:row>
                <xdr:rowOff>0</xdr:rowOff>
              </from>
              <to>
                <xdr:col>99</xdr:col>
                <xdr:colOff>523875</xdr:colOff>
                <xdr:row>0</xdr:row>
                <xdr:rowOff>266700</xdr:rowOff>
              </to>
            </anchor>
          </controlPr>
        </control>
      </mc:Choice>
      <mc:Fallback>
        <control shapeId="19462" r:id="rId12" name="CommandButton5"/>
      </mc:Fallback>
    </mc:AlternateContent>
    <mc:AlternateContent xmlns:mc="http://schemas.openxmlformats.org/markup-compatibility/2006">
      <mc:Choice Requires="x14">
        <control shapeId="19463" r:id="rId14" name="CommandButton6">
          <controlPr defaultSize="0" autoLine="0" r:id="rId15">
            <anchor moveWithCells="1">
              <from>
                <xdr:col>99</xdr:col>
                <xdr:colOff>0</xdr:colOff>
                <xdr:row>0</xdr:row>
                <xdr:rowOff>0</xdr:rowOff>
              </from>
              <to>
                <xdr:col>99</xdr:col>
                <xdr:colOff>485775</xdr:colOff>
                <xdr:row>0</xdr:row>
                <xdr:rowOff>285750</xdr:rowOff>
              </to>
            </anchor>
          </controlPr>
        </control>
      </mc:Choice>
      <mc:Fallback>
        <control shapeId="19463" r:id="rId14" name="CommandButton6"/>
      </mc:Fallback>
    </mc:AlternateContent>
    <mc:AlternateContent xmlns:mc="http://schemas.openxmlformats.org/markup-compatibility/2006">
      <mc:Choice Requires="x14">
        <control shapeId="19464" r:id="rId16" name="CommandButton7">
          <controlPr defaultSize="0" autoLine="0" r:id="rId17">
            <anchor moveWithCells="1">
              <from>
                <xdr:col>99</xdr:col>
                <xdr:colOff>0</xdr:colOff>
                <xdr:row>0</xdr:row>
                <xdr:rowOff>0</xdr:rowOff>
              </from>
              <to>
                <xdr:col>99</xdr:col>
                <xdr:colOff>495300</xdr:colOff>
                <xdr:row>0</xdr:row>
                <xdr:rowOff>295275</xdr:rowOff>
              </to>
            </anchor>
          </controlPr>
        </control>
      </mc:Choice>
      <mc:Fallback>
        <control shapeId="19464" r:id="rId16" name="CommandButton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einduitslag</vt:lpstr>
      <vt:lpstr>einduitslag!Afdrukbereik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P.Kant.</dc:creator>
  <cp:lastModifiedBy>Joke de Haan</cp:lastModifiedBy>
  <cp:lastPrinted>2022-06-03T06:52:09Z</cp:lastPrinted>
  <dcterms:created xsi:type="dcterms:W3CDTF">2002-07-02T10:02:28Z</dcterms:created>
  <dcterms:modified xsi:type="dcterms:W3CDTF">2022-06-05T12:06:01Z</dcterms:modified>
</cp:coreProperties>
</file>